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Macheva\Documents\Irena\Za Zemiata\Toplofikacia Sofia\"/>
    </mc:Choice>
  </mc:AlternateContent>
  <xr:revisionPtr revIDLastSave="0" documentId="13_ncr:1_{3E238CF6-2064-4086-BD2B-2263E30F3B89}" xr6:coauthVersionLast="47" xr6:coauthVersionMax="47" xr10:uidLastSave="{00000000-0000-0000-0000-000000000000}"/>
  <bookViews>
    <workbookView xWindow="-108" yWindow="-108" windowWidth="23256" windowHeight="12456" xr2:uid="{7D4C8354-DC21-4301-B561-68E24B4F62BD}"/>
  </bookViews>
  <sheets>
    <sheet name="Sheet1" sheetId="1" r:id="rId1"/>
    <sheet name="EUA Y 2024" sheetId="7" r:id="rId2"/>
    <sheet name="EUA Y 2023" sheetId="6" r:id="rId3"/>
    <sheet name="EUA Y 2022" sheetId="5" r:id="rId4"/>
    <sheet name="EUA Y 2021" sheetId="4" r:id="rId5"/>
    <sheet name="EUA Y 2020" sheetId="3" r:id="rId6"/>
    <sheet name="EUA Y 2019" sheetId="2" r:id="rId7"/>
  </sheets>
  <definedNames>
    <definedName name="_xlnm._FilterDatabase" localSheetId="6" hidden="1">'EUA Y 2019'!$A$1:$G$260</definedName>
    <definedName name="_xlnm._FilterDatabase" localSheetId="5" hidden="1">'EUA Y 2020'!$A$1:$G$260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K3" i="1" l="1"/>
  <c r="I3" i="1"/>
  <c r="H3" i="1"/>
  <c r="G3" i="1"/>
  <c r="F3" i="1"/>
  <c r="P13" i="1"/>
  <c r="G19" i="1" l="1"/>
  <c r="C65" i="7"/>
  <c r="D65" i="7"/>
  <c r="E65" i="7"/>
  <c r="B65" i="7"/>
  <c r="G18" i="1"/>
  <c r="G17" i="1"/>
  <c r="G16" i="1"/>
  <c r="G15" i="1"/>
  <c r="J8" i="1"/>
  <c r="J7" i="1"/>
  <c r="J6" i="1"/>
  <c r="J5" i="1"/>
  <c r="B7" i="1"/>
  <c r="G8" i="1" l="1"/>
  <c r="G7" i="1"/>
  <c r="G6" i="1"/>
  <c r="G5" i="1"/>
  <c r="G4" i="1"/>
  <c r="C258" i="6"/>
  <c r="D258" i="6"/>
  <c r="E258" i="6"/>
  <c r="B258" i="6"/>
  <c r="C259" i="5"/>
  <c r="D259" i="5"/>
  <c r="E259" i="5"/>
  <c r="B259" i="5"/>
  <c r="C261" i="4"/>
  <c r="D261" i="4"/>
  <c r="E261" i="4"/>
  <c r="B261" i="4"/>
  <c r="C260" i="3"/>
  <c r="D260" i="3"/>
  <c r="E260" i="3"/>
  <c r="B260" i="3"/>
  <c r="C260" i="2"/>
  <c r="D260" i="2"/>
  <c r="E260" i="2"/>
  <c r="B260" i="2"/>
  <c r="D15" i="1"/>
  <c r="D16" i="1"/>
  <c r="D17" i="1"/>
  <c r="F7" i="1"/>
  <c r="F4" i="1"/>
  <c r="D19" i="1"/>
  <c r="D18" i="1"/>
  <c r="F5" i="1"/>
  <c r="H5" i="1" s="1"/>
  <c r="I5" i="1" s="1"/>
  <c r="K5" i="1" s="1"/>
  <c r="O13" i="1"/>
  <c r="N13" i="1"/>
  <c r="F6" i="1"/>
  <c r="M13" i="1"/>
  <c r="E8" i="1" l="1"/>
  <c r="F8" i="1" s="1"/>
  <c r="H8" i="1" s="1"/>
  <c r="I8" i="1" s="1"/>
  <c r="K8" i="1" s="1"/>
  <c r="H4" i="1"/>
  <c r="I4" i="1" s="1"/>
  <c r="K4" i="1" s="1"/>
  <c r="H6" i="1"/>
  <c r="I6" i="1" s="1"/>
  <c r="K6" i="1" s="1"/>
  <c r="H7" i="1"/>
  <c r="I7" i="1" s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tc={1C7FA77C-8CB5-4138-948F-C8FAD2F84884}</author>
    <author>tc={0543C7AA-D997-4D94-A4AD-FB5481357D9E}</author>
    <author>tc={4B64917E-4136-4B78-96D7-E6E5B0482137}</author>
    <author>tc={888750DB-E835-4BE3-AF31-ECCAFDEE4B3D}</author>
    <author>tc={B8075C98-AE7F-4A62-8097-51AC1E4DF580}</author>
    <author>tc={F7901112-A519-42E1-B96A-97D81FD5E29E}</author>
    <author>tc={D22B3A0B-4D47-40F5-8580-B01CE7F23DDB}</author>
    <author>tc={FCBDC6DA-D219-4693-9E70-9DA7959B8E5D}</author>
    <author>tc={56009ED5-C758-4620-90BF-55CD8B75205D}</author>
    <author>tc={1B898B07-AF62-47EA-A27F-AE0D56B7777D}</author>
    <author>tc={842EB9A8-D23E-413A-9B6D-A19138C45CBF}</author>
    <author>tc={A3D26217-9569-40BB-A149-969EF7C028EF}</author>
    <author>tc={B0139EAE-A08C-41EC-BD4A-DB1FB8105C9B}</author>
    <author>tc={E968861F-C9B2-44A3-A7BA-F69B98EEE52E}</author>
    <author>tc={143C4DE5-FF54-464F-9A33-924FA4B06383}</author>
    <author>tc={B158870C-66A1-431B-9181-E0F9489C5FFB}</author>
  </authors>
  <commentList>
    <comment ref="C4" authorId="0" shapeId="0" xr:uid="{1C7FA77C-8CB5-4138-948F-C8FAD2F84884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за цени към КЕВР - отчетни данни за 2020</t>
      </text>
    </comment>
    <comment ref="E4" authorId="1" shapeId="0" xr:uid="{0543C7AA-D997-4D94-A4AD-FB5481357D9E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КЕВР - отчетни данни;
ГФО - 79 158 000</t>
      </text>
    </comment>
    <comment ref="C5" authorId="2" shapeId="0" xr:uid="{4B64917E-4136-4B78-96D7-E6E5B0482137}">
      <text>
        <t>[Threaded comment]
Your version of Excel allows you to read this threaded comment; however, any edits to it will get removed if the file is opened in a newer version of Excel. Learn more: https://go.microsoft.com/fwlink/?linkid=870924
Comment:
    Отчетни данни - заявление за цени към КЕВР</t>
      </text>
    </comment>
    <comment ref="D5" authorId="3" shapeId="0" xr:uid="{888750DB-E835-4BE3-AF31-ECCAFDEE4B3D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КЕВР 01.07.2022 - 30.06.2023 рег. период</t>
      </text>
    </comment>
    <comment ref="E5" authorId="4" shapeId="0" xr:uid="{B8075C98-AE7F-4A62-8097-51AC1E4DF580}">
      <text>
        <t>[Threaded comment]
Your version of Excel allows you to read this threaded comment; however, any edits to it will get removed if the file is opened in a newer version of Excel. Learn more: https://go.microsoft.com/fwlink/?linkid=870924
Comment:
    Доклад на Комисията по инженерна инфраструктура до СОС за бизнес плана на Топлофикация София за 2022 г. - предварителен отчет за 2021 г.</t>
      </text>
    </comment>
    <comment ref="C6" authorId="5" shapeId="0" xr:uid="{F7901112-A519-42E1-B96A-97D81FD5E29E}">
      <text>
        <t>[Threaded comment]
Your version of Excel allows you to read this threaded comment; however, any edits to it will get removed if the file is opened in a newer version of Excel. Learn more: https://go.microsoft.com/fwlink/?linkid=870924
Comment:
    Отчетни данни - заявление за цени към КЕВР</t>
      </text>
    </comment>
    <comment ref="D6" authorId="6" shapeId="0" xr:uid="{D22B3A0B-4D47-40F5-8580-B01CE7F23DDB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КЕВР 01.07.2023 - 30.06.2024 рег. период</t>
      </text>
    </comment>
    <comment ref="E6" authorId="7" shapeId="0" xr:uid="{FCBDC6DA-D219-4693-9E70-9DA7959B8E5D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за утвърждаване от КЕВР на преференциална цена на електроенергия от високоефективно комбинирано производство за регулаторния период 01.07.2023 - 30.06.2024 г.</t>
      </text>
    </comment>
    <comment ref="B7" authorId="8" shapeId="0" xr:uid="{56009ED5-C758-4620-90BF-55CD8B75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за цени към КЕВР - прогнозно количество за периода 01.01.2023 - 30.06.2023, умножено по 2</t>
      </text>
    </comment>
    <comment ref="C7" authorId="9" shapeId="0" xr:uid="{1B898B07-AF62-47EA-A27F-AE0D56B7777D}">
      <text>
        <t>[Threaded comment]
Your version of Excel allows you to read this threaded comment; however, any edits to it will get removed if the file is opened in a newer version of Excel. Learn more: https://go.microsoft.com/fwlink/?linkid=870924
Comment:
    Отчетни данни - заявление за цени към КЕВР</t>
      </text>
    </comment>
    <comment ref="D7" authorId="10" shapeId="0" xr:uid="{842EB9A8-D23E-413A-9B6D-A19138C45CBF}">
      <text>
        <t>[Threaded comment]
Your version of Excel allows you to read this threaded comment; however, any edits to it will get removed if the file is opened in a newer version of Excel. Learn more: https://go.microsoft.com/fwlink/?linkid=870924
Comment:
    Доклад до СОС за бизнес план на Топлофикация София за 2023 г. - прогноза</t>
      </text>
    </comment>
    <comment ref="E7" authorId="11" shapeId="0" xr:uid="{A3D26217-9569-40BB-A149-969EF7C028EF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за утвърждаване от КЕВР на преференциална цена на електроенергия от високоефективно комбинирано производство за регулаторния период 01.07.2023 - 30.06.2024 г.</t>
      </text>
    </comment>
    <comment ref="B8" authorId="12" shapeId="0" xr:uid="{B0139EAE-A08C-41EC-BD4A-DB1FB8105C9B}">
      <text>
        <t>[Threaded comment]
Your version of Excel allows you to read this threaded comment; however, any edits to it will get removed if the file is opened in a newer version of Excel. Learn more: https://go.microsoft.com/fwlink/?linkid=870924
Comment:
    Заявление за цени към КЕВР за периода 01.07.2023 - 30.06.2024 - прогноза за периода -&gt; използвана тук като прозноза за 2024</t>
      </text>
    </comment>
    <comment ref="C8" authorId="13" shapeId="0" xr:uid="{E968861F-C9B2-44A3-A7BA-F69B98EEE52E}">
      <text>
        <t>[Threaded comment]
Your version of Excel allows you to read this threaded comment; however, any edits to it will get removed if the file is opened in a newer version of Excel. Learn more: https://go.microsoft.com/fwlink/?linkid=870924
Comment:
    Отчетни данни - заявление за цени към КЕВР</t>
      </text>
    </comment>
    <comment ref="D8" authorId="14" shapeId="0" xr:uid="{143C4DE5-FF54-464F-9A33-924FA4B0638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заявление КЕВР за 01.07.2023 - 30.06.2024 рег. период - прогноза </t>
      </text>
    </comment>
    <comment ref="E8" authorId="15" shapeId="0" xr:uid="{B158870C-66A1-431B-9181-E0F9489C5FFB}">
      <text>
        <t>[Threaded comment]
Your version of Excel allows you to read this threaded comment; however, any edits to it will get removed if the file is opened in a newer version of Excel. Learn more: https://go.microsoft.com/fwlink/?linkid=870924
Comment:
    Прогноза</t>
      </text>
    </comment>
  </commentList>
</comments>
</file>

<file path=xl/sharedStrings.xml><?xml version="1.0" encoding="utf-8"?>
<sst xmlns="http://schemas.openxmlformats.org/spreadsheetml/2006/main" count="1428" uniqueCount="1126">
  <si>
    <t>Верифицирани емисии (t)</t>
  </si>
  <si>
    <t>Безплатни квоти (t)</t>
  </si>
  <si>
    <t>01.07.2019 - 30.06.2020</t>
  </si>
  <si>
    <t>01.07.2020 - 30.06.2021</t>
  </si>
  <si>
    <t>01.07.2021 - 30.06.2022</t>
  </si>
  <si>
    <t>01.07.2022 - 30.06.2023</t>
  </si>
  <si>
    <t>01.07.2023 - 30.06.2024</t>
  </si>
  <si>
    <t>Заявления за утвърждаване на преференциална цена на елекроенергия от високоефективно комбинирано производство</t>
  </si>
  <si>
    <t>Регулаторен период</t>
  </si>
  <si>
    <t>Прогнозна пазарна цена на емисиите (лв/t)</t>
  </si>
  <si>
    <t>19.70K</t>
  </si>
  <si>
    <t>10.47K</t>
  </si>
  <si>
    <t>16.88K</t>
  </si>
  <si>
    <t>31.53K</t>
  </si>
  <si>
    <t>24.79K</t>
  </si>
  <si>
    <t>27.59K</t>
  </si>
  <si>
    <t>21.54K</t>
  </si>
  <si>
    <t>24.73K</t>
  </si>
  <si>
    <t>31.92K</t>
  </si>
  <si>
    <t>29.76K</t>
  </si>
  <si>
    <t>28.67K</t>
  </si>
  <si>
    <t>27.55K</t>
  </si>
  <si>
    <t>Date</t>
  </si>
  <si>
    <t>Price</t>
  </si>
  <si>
    <t>Open</t>
  </si>
  <si>
    <t>High</t>
  </si>
  <si>
    <t>Low</t>
  </si>
  <si>
    <t>Vol.</t>
  </si>
  <si>
    <t>Change</t>
  </si>
  <si>
    <t>13.70K</t>
  </si>
  <si>
    <t>20.68K</t>
  </si>
  <si>
    <t>18.87K</t>
  </si>
  <si>
    <t>16.44K</t>
  </si>
  <si>
    <t>15.54K</t>
  </si>
  <si>
    <t>15.96K</t>
  </si>
  <si>
    <t>23.12K</t>
  </si>
  <si>
    <t>20.26K</t>
  </si>
  <si>
    <t>19.81K</t>
  </si>
  <si>
    <t>19.75K</t>
  </si>
  <si>
    <t>18.97K</t>
  </si>
  <si>
    <t>22.23K</t>
  </si>
  <si>
    <t>19.63K</t>
  </si>
  <si>
    <t>21.35K</t>
  </si>
  <si>
    <t>18.33K</t>
  </si>
  <si>
    <t>34.24K</t>
  </si>
  <si>
    <t>19.68K</t>
  </si>
  <si>
    <t>21.72K</t>
  </si>
  <si>
    <t>24.81K</t>
  </si>
  <si>
    <t>15.86K</t>
  </si>
  <si>
    <t>18.95K</t>
  </si>
  <si>
    <t>18.43K</t>
  </si>
  <si>
    <t>17.18K</t>
  </si>
  <si>
    <t>17.53K</t>
  </si>
  <si>
    <t>15.05K</t>
  </si>
  <si>
    <t>17.07K</t>
  </si>
  <si>
    <t>16.43K</t>
  </si>
  <si>
    <t>18.29K</t>
  </si>
  <si>
    <t>22.82K</t>
  </si>
  <si>
    <t>16.72K</t>
  </si>
  <si>
    <t>21.43K</t>
  </si>
  <si>
    <t>26.15K</t>
  </si>
  <si>
    <t>16.51K</t>
  </si>
  <si>
    <t>12.05K</t>
  </si>
  <si>
    <t>15.01K</t>
  </si>
  <si>
    <t>20.90K</t>
  </si>
  <si>
    <t>23.91K</t>
  </si>
  <si>
    <t>14.76K</t>
  </si>
  <si>
    <t>11.38K</t>
  </si>
  <si>
    <t>11.32K</t>
  </si>
  <si>
    <t>14.84K</t>
  </si>
  <si>
    <t>16.30K</t>
  </si>
  <si>
    <t>14.09K</t>
  </si>
  <si>
    <t>18.47K</t>
  </si>
  <si>
    <t>16.17K</t>
  </si>
  <si>
    <t>18.19K</t>
  </si>
  <si>
    <t>12.94K</t>
  </si>
  <si>
    <t>16.52K</t>
  </si>
  <si>
    <t>14.31K</t>
  </si>
  <si>
    <t>14.48K</t>
  </si>
  <si>
    <t>22.49K</t>
  </si>
  <si>
    <t>17.50K</t>
  </si>
  <si>
    <t>13.80K</t>
  </si>
  <si>
    <t>17.11K</t>
  </si>
  <si>
    <t>16.85K</t>
  </si>
  <si>
    <t>15.69K</t>
  </si>
  <si>
    <t>16.54K</t>
  </si>
  <si>
    <t>13.97K</t>
  </si>
  <si>
    <t>11.95K</t>
  </si>
  <si>
    <t>11.31K</t>
  </si>
  <si>
    <t>13.34K</t>
  </si>
  <si>
    <t>12.48K</t>
  </si>
  <si>
    <t>8.13K</t>
  </si>
  <si>
    <t>13.46K</t>
  </si>
  <si>
    <t>18.77K</t>
  </si>
  <si>
    <t>19.87K</t>
  </si>
  <si>
    <t>19.57K</t>
  </si>
  <si>
    <t>11.65K</t>
  </si>
  <si>
    <t>12.86K</t>
  </si>
  <si>
    <t>15.80K</t>
  </si>
  <si>
    <t>15.60K</t>
  </si>
  <si>
    <t>13.02K</t>
  </si>
  <si>
    <t>13.26K</t>
  </si>
  <si>
    <t>10.94K</t>
  </si>
  <si>
    <t>12.82K</t>
  </si>
  <si>
    <t>17.02K</t>
  </si>
  <si>
    <t>14.58K</t>
  </si>
  <si>
    <t>13.37K</t>
  </si>
  <si>
    <t>11.73K</t>
  </si>
  <si>
    <t>16.35K</t>
  </si>
  <si>
    <t>21.26K</t>
  </si>
  <si>
    <t>22.39K</t>
  </si>
  <si>
    <t>15.97K</t>
  </si>
  <si>
    <t>16.24K</t>
  </si>
  <si>
    <t>15.51K</t>
  </si>
  <si>
    <t>16.55K</t>
  </si>
  <si>
    <t>14.27K</t>
  </si>
  <si>
    <t>14.37K</t>
  </si>
  <si>
    <t>14.12K</t>
  </si>
  <si>
    <t>17.57K</t>
  </si>
  <si>
    <t>15.48K</t>
  </si>
  <si>
    <t>14.99K</t>
  </si>
  <si>
    <t>12.73K</t>
  </si>
  <si>
    <t>10.62K</t>
  </si>
  <si>
    <t>15.76K</t>
  </si>
  <si>
    <t>15.21K</t>
  </si>
  <si>
    <t>12.70K</t>
  </si>
  <si>
    <t>12.12K</t>
  </si>
  <si>
    <t>15.08K</t>
  </si>
  <si>
    <t>10.26K</t>
  </si>
  <si>
    <t>13.06K</t>
  </si>
  <si>
    <t>12.88K</t>
  </si>
  <si>
    <t>12.33K</t>
  </si>
  <si>
    <t>13.96K</t>
  </si>
  <si>
    <t>14.66K</t>
  </si>
  <si>
    <t>16.58K</t>
  </si>
  <si>
    <t>14.05K</t>
  </si>
  <si>
    <t>18.31K</t>
  </si>
  <si>
    <t>27.35K</t>
  </si>
  <si>
    <t>23.51K</t>
  </si>
  <si>
    <t>15.15K</t>
  </si>
  <si>
    <t>29.19K</t>
  </si>
  <si>
    <t>28.12K</t>
  </si>
  <si>
    <t>30.35K</t>
  </si>
  <si>
    <t>17.45K</t>
  </si>
  <si>
    <t>17.41K</t>
  </si>
  <si>
    <t>15.10K</t>
  </si>
  <si>
    <t>18.61K</t>
  </si>
  <si>
    <t>17.91K</t>
  </si>
  <si>
    <t>23.97K</t>
  </si>
  <si>
    <t>15.52K</t>
  </si>
  <si>
    <t>22.48K</t>
  </si>
  <si>
    <t>21.92K</t>
  </si>
  <si>
    <t>24.55K</t>
  </si>
  <si>
    <t>4.74K</t>
  </si>
  <si>
    <t>20.74K</t>
  </si>
  <si>
    <t>16.12K</t>
  </si>
  <si>
    <t>15.35K</t>
  </si>
  <si>
    <t>12.79K</t>
  </si>
  <si>
    <t>9.13K</t>
  </si>
  <si>
    <t>11.44K</t>
  </si>
  <si>
    <t>13.11K</t>
  </si>
  <si>
    <t>15.99K</t>
  </si>
  <si>
    <t>9.38K</t>
  </si>
  <si>
    <t>16.42K</t>
  </si>
  <si>
    <t>16.36K</t>
  </si>
  <si>
    <t>14.24K</t>
  </si>
  <si>
    <t>6.33K</t>
  </si>
  <si>
    <t>12.00K</t>
  </si>
  <si>
    <t>24.91K</t>
  </si>
  <si>
    <t>21.01K</t>
  </si>
  <si>
    <t>4.52K</t>
  </si>
  <si>
    <t>11.92K</t>
  </si>
  <si>
    <t>18.54K</t>
  </si>
  <si>
    <t>19.49K</t>
  </si>
  <si>
    <t>20.94K</t>
  </si>
  <si>
    <t>17.79K</t>
  </si>
  <si>
    <t>18.42K</t>
  </si>
  <si>
    <t>12.80K</t>
  </si>
  <si>
    <t>11.40K</t>
  </si>
  <si>
    <t>11.55K</t>
  </si>
  <si>
    <t>14.93K</t>
  </si>
  <si>
    <t>16.89K</t>
  </si>
  <si>
    <t>12.46K</t>
  </si>
  <si>
    <t>17.83K</t>
  </si>
  <si>
    <t>15.77K</t>
  </si>
  <si>
    <t>15.34K</t>
  </si>
  <si>
    <t>14.19K</t>
  </si>
  <si>
    <t>15.57K</t>
  </si>
  <si>
    <t>12.36K</t>
  </si>
  <si>
    <t>15.63K</t>
  </si>
  <si>
    <t>13.64K</t>
  </si>
  <si>
    <t>26.02K</t>
  </si>
  <si>
    <t>16.29K</t>
  </si>
  <si>
    <t>16.77K</t>
  </si>
  <si>
    <t>19.13K</t>
  </si>
  <si>
    <t>21.95K</t>
  </si>
  <si>
    <t>19.72K</t>
  </si>
  <si>
    <t>29.12K</t>
  </si>
  <si>
    <t>30.85K</t>
  </si>
  <si>
    <t>21.47K</t>
  </si>
  <si>
    <t>26.21K</t>
  </si>
  <si>
    <t>16.23K</t>
  </si>
  <si>
    <t>19.43K</t>
  </si>
  <si>
    <t>16.93K</t>
  </si>
  <si>
    <t>16.95K</t>
  </si>
  <si>
    <t>13.20K</t>
  </si>
  <si>
    <t>16.75K</t>
  </si>
  <si>
    <t>21.15K</t>
  </si>
  <si>
    <t>15.07K</t>
  </si>
  <si>
    <t>15.56K</t>
  </si>
  <si>
    <t>14.91K</t>
  </si>
  <si>
    <t>12.71K</t>
  </si>
  <si>
    <t>19.56K</t>
  </si>
  <si>
    <t>16.18K</t>
  </si>
  <si>
    <t>13.93K</t>
  </si>
  <si>
    <t>18.74K</t>
  </si>
  <si>
    <t>15.40K</t>
  </si>
  <si>
    <t>16.66K</t>
  </si>
  <si>
    <t>12.27K</t>
  </si>
  <si>
    <t>14.59K</t>
  </si>
  <si>
    <t>12.91K</t>
  </si>
  <si>
    <t>15.95K</t>
  </si>
  <si>
    <t>16.67K</t>
  </si>
  <si>
    <t>14.01K</t>
  </si>
  <si>
    <t>20.71K</t>
  </si>
  <si>
    <t>24.51K</t>
  </si>
  <si>
    <t>23.08K</t>
  </si>
  <si>
    <t>16.64K</t>
  </si>
  <si>
    <t>19.01K</t>
  </si>
  <si>
    <t>22.43K</t>
  </si>
  <si>
    <t>17.93K</t>
  </si>
  <si>
    <t>19.16K</t>
  </si>
  <si>
    <t>12.76K</t>
  </si>
  <si>
    <t>12.87K</t>
  </si>
  <si>
    <t>18.73K</t>
  </si>
  <si>
    <t>17.15K</t>
  </si>
  <si>
    <t>13.86K</t>
  </si>
  <si>
    <t>11.81K</t>
  </si>
  <si>
    <t>15.43K</t>
  </si>
  <si>
    <t>11.72K</t>
  </si>
  <si>
    <t>16.09K</t>
  </si>
  <si>
    <t>9.40K</t>
  </si>
  <si>
    <t>15.42K</t>
  </si>
  <si>
    <t>18.11K</t>
  </si>
  <si>
    <t>11.74K</t>
  </si>
  <si>
    <t>2.19K</t>
  </si>
  <si>
    <t>7.83K</t>
  </si>
  <si>
    <t>6.54K</t>
  </si>
  <si>
    <t>6.92K</t>
  </si>
  <si>
    <t>3.73K</t>
  </si>
  <si>
    <t>4.67K</t>
  </si>
  <si>
    <t>7.55K</t>
  </si>
  <si>
    <t>8.00K</t>
  </si>
  <si>
    <t>9.72K</t>
  </si>
  <si>
    <t>10.99K</t>
  </si>
  <si>
    <t>14.70K</t>
  </si>
  <si>
    <t>19.65K</t>
  </si>
  <si>
    <t>24.19K</t>
  </si>
  <si>
    <t>21.22K</t>
  </si>
  <si>
    <t>15.17K</t>
  </si>
  <si>
    <t>17.00K</t>
  </si>
  <si>
    <t>19.77K</t>
  </si>
  <si>
    <t>22.09K</t>
  </si>
  <si>
    <t>26.55K</t>
  </si>
  <si>
    <t>13.53K</t>
  </si>
  <si>
    <t>17.25K</t>
  </si>
  <si>
    <t>11.48K</t>
  </si>
  <si>
    <t>14.45K</t>
  </si>
  <si>
    <t>18.75K</t>
  </si>
  <si>
    <t>19.32K</t>
  </si>
  <si>
    <t>21.45K</t>
  </si>
  <si>
    <t>30.68K</t>
  </si>
  <si>
    <t>20.44K</t>
  </si>
  <si>
    <t>20.13K</t>
  </si>
  <si>
    <t>20.33K</t>
  </si>
  <si>
    <t>27.27K</t>
  </si>
  <si>
    <t>37.96K</t>
  </si>
  <si>
    <t>22.83K</t>
  </si>
  <si>
    <t>17.48K</t>
  </si>
  <si>
    <t>20.66K</t>
  </si>
  <si>
    <t>26.29K</t>
  </si>
  <si>
    <t>13.91K</t>
  </si>
  <si>
    <t>20.00K</t>
  </si>
  <si>
    <t>26.46K</t>
  </si>
  <si>
    <t>22.98K</t>
  </si>
  <si>
    <t>31.49K</t>
  </si>
  <si>
    <t>23.32K</t>
  </si>
  <si>
    <t>12.84K</t>
  </si>
  <si>
    <t>18.01K</t>
  </si>
  <si>
    <t>18.00K</t>
  </si>
  <si>
    <t>16.57K</t>
  </si>
  <si>
    <t>26.08K</t>
  </si>
  <si>
    <t>21.02K</t>
  </si>
  <si>
    <t>17.06K</t>
  </si>
  <si>
    <t>15.70K</t>
  </si>
  <si>
    <t>19.79K</t>
  </si>
  <si>
    <t>19.88K</t>
  </si>
  <si>
    <t>16.14K</t>
  </si>
  <si>
    <t>19.93K</t>
  </si>
  <si>
    <t>24.12K</t>
  </si>
  <si>
    <t>16.53K</t>
  </si>
  <si>
    <t>20.57K</t>
  </si>
  <si>
    <t>22.61K</t>
  </si>
  <si>
    <t>12.49K</t>
  </si>
  <si>
    <t>16.73K</t>
  </si>
  <si>
    <t>14.61K</t>
  </si>
  <si>
    <t>18.64K</t>
  </si>
  <si>
    <t>15.44K</t>
  </si>
  <si>
    <t>27.11K</t>
  </si>
  <si>
    <t>21.27K</t>
  </si>
  <si>
    <t>24.20K</t>
  </si>
  <si>
    <t>22.24K</t>
  </si>
  <si>
    <t>19.89K</t>
  </si>
  <si>
    <t>28.87K</t>
  </si>
  <si>
    <t>36.85K</t>
  </si>
  <si>
    <t>29.61K</t>
  </si>
  <si>
    <t>19.11K</t>
  </si>
  <si>
    <t>28.26K</t>
  </si>
  <si>
    <t>22.95K</t>
  </si>
  <si>
    <t>30.59K</t>
  </si>
  <si>
    <t>13.82K</t>
  </si>
  <si>
    <t>12.41K</t>
  </si>
  <si>
    <t>15.31K</t>
  </si>
  <si>
    <t>16.69K</t>
  </si>
  <si>
    <t>20.11K</t>
  </si>
  <si>
    <t>20.61K</t>
  </si>
  <si>
    <t>14.81K</t>
  </si>
  <si>
    <t>12.99K</t>
  </si>
  <si>
    <t>12.98K</t>
  </si>
  <si>
    <t>12.35K</t>
  </si>
  <si>
    <t>17.59K</t>
  </si>
  <si>
    <t>19.58K</t>
  </si>
  <si>
    <t>11.87K</t>
  </si>
  <si>
    <t>18.60K</t>
  </si>
  <si>
    <t>14.50K</t>
  </si>
  <si>
    <t>19.52K</t>
  </si>
  <si>
    <t>22.15K</t>
  </si>
  <si>
    <t>28.56K</t>
  </si>
  <si>
    <t>31.89K</t>
  </si>
  <si>
    <t>38.18K</t>
  </si>
  <si>
    <t>20.97K</t>
  </si>
  <si>
    <t>12.22K</t>
  </si>
  <si>
    <t>14.30K</t>
  </si>
  <si>
    <t>14.52K</t>
  </si>
  <si>
    <t>16.96K</t>
  </si>
  <si>
    <t>11.90K</t>
  </si>
  <si>
    <t>14.03K</t>
  </si>
  <si>
    <t>18.26K</t>
  </si>
  <si>
    <t>19.04K</t>
  </si>
  <si>
    <t>20.82K</t>
  </si>
  <si>
    <t>15.67K</t>
  </si>
  <si>
    <t>14.64K</t>
  </si>
  <si>
    <t>16.81K</t>
  </si>
  <si>
    <t>14.00K</t>
  </si>
  <si>
    <t>14.28K</t>
  </si>
  <si>
    <t>14.47K</t>
  </si>
  <si>
    <t>18.14K</t>
  </si>
  <si>
    <t>16.34K</t>
  </si>
  <si>
    <t>16.78K</t>
  </si>
  <si>
    <t>14.89K</t>
  </si>
  <si>
    <t>19.64K</t>
  </si>
  <si>
    <t>27.95K</t>
  </si>
  <si>
    <t>16.41K</t>
  </si>
  <si>
    <t>4.57K</t>
  </si>
  <si>
    <t>8.33K</t>
  </si>
  <si>
    <t>12.54K</t>
  </si>
  <si>
    <t>11.27K</t>
  </si>
  <si>
    <t>12.45K</t>
  </si>
  <si>
    <t>23.61K</t>
  </si>
  <si>
    <t>13.83K</t>
  </si>
  <si>
    <t>19.83K</t>
  </si>
  <si>
    <t>19.00K</t>
  </si>
  <si>
    <t>28.70K</t>
  </si>
  <si>
    <t>32.16K</t>
  </si>
  <si>
    <t>13.90K</t>
  </si>
  <si>
    <t>22.74K</t>
  </si>
  <si>
    <t>30.32K</t>
  </si>
  <si>
    <t>20.37K</t>
  </si>
  <si>
    <t>29.90K</t>
  </si>
  <si>
    <t>23.56K</t>
  </si>
  <si>
    <t>27.93K</t>
  </si>
  <si>
    <t>24.45K</t>
  </si>
  <si>
    <t>23.53K</t>
  </si>
  <si>
    <t>10.84K</t>
  </si>
  <si>
    <t>16.07K</t>
  </si>
  <si>
    <t>20.23K</t>
  </si>
  <si>
    <t>22.30K</t>
  </si>
  <si>
    <t>22.85K</t>
  </si>
  <si>
    <t>24.04K</t>
  </si>
  <si>
    <t>22.33K</t>
  </si>
  <si>
    <t>14.75K</t>
  </si>
  <si>
    <t>30.56K</t>
  </si>
  <si>
    <t>18.38K</t>
  </si>
  <si>
    <t>15.28K</t>
  </si>
  <si>
    <t>15.19K</t>
  </si>
  <si>
    <t>16.03K</t>
  </si>
  <si>
    <t>16.22K</t>
  </si>
  <si>
    <t>19.50K</t>
  </si>
  <si>
    <t>19.74K</t>
  </si>
  <si>
    <t>17.90K</t>
  </si>
  <si>
    <t>15.61K</t>
  </si>
  <si>
    <t>16.91K</t>
  </si>
  <si>
    <t>35.66K</t>
  </si>
  <si>
    <t>37.77K</t>
  </si>
  <si>
    <t>25.58K</t>
  </si>
  <si>
    <t>22.02K</t>
  </si>
  <si>
    <t>18.50K</t>
  </si>
  <si>
    <t>30.57K</t>
  </si>
  <si>
    <t>13.94K</t>
  </si>
  <si>
    <t>23.82K</t>
  </si>
  <si>
    <t>22.57K</t>
  </si>
  <si>
    <t>19.37K</t>
  </si>
  <si>
    <t>22.27K</t>
  </si>
  <si>
    <t>32.70K</t>
  </si>
  <si>
    <t>36.12K</t>
  </si>
  <si>
    <t>38.50K</t>
  </si>
  <si>
    <t>47.75K</t>
  </si>
  <si>
    <t>35.93K</t>
  </si>
  <si>
    <t>40.64K</t>
  </si>
  <si>
    <t>78.46K</t>
  </si>
  <si>
    <t>78.66K</t>
  </si>
  <si>
    <t>36.02K</t>
  </si>
  <si>
    <t>20.87K</t>
  </si>
  <si>
    <t>49.74K</t>
  </si>
  <si>
    <t>30.15K</t>
  </si>
  <si>
    <t>22.31K</t>
  </si>
  <si>
    <t>19.95K</t>
  </si>
  <si>
    <t>21.37K</t>
  </si>
  <si>
    <t>31.59K</t>
  </si>
  <si>
    <t>31.05K</t>
  </si>
  <si>
    <t>23.37K</t>
  </si>
  <si>
    <t>24.98K</t>
  </si>
  <si>
    <t>35.63K</t>
  </si>
  <si>
    <t>24.30K</t>
  </si>
  <si>
    <t>27.89K</t>
  </si>
  <si>
    <t>40.36K</t>
  </si>
  <si>
    <t>22.35K</t>
  </si>
  <si>
    <t>17.72K</t>
  </si>
  <si>
    <t>19.66K</t>
  </si>
  <si>
    <t>28.00K</t>
  </si>
  <si>
    <t>28.18K</t>
  </si>
  <si>
    <t>26.65K</t>
  </si>
  <si>
    <t>20.16K</t>
  </si>
  <si>
    <t>31.23K</t>
  </si>
  <si>
    <t>31.78K</t>
  </si>
  <si>
    <t>46.23K</t>
  </si>
  <si>
    <t>24.95K</t>
  </si>
  <si>
    <t>25.06K</t>
  </si>
  <si>
    <t>20.17K</t>
  </si>
  <si>
    <t>23.49K</t>
  </si>
  <si>
    <t>30.95K</t>
  </si>
  <si>
    <t>15.83K</t>
  </si>
  <si>
    <t>13.39K</t>
  </si>
  <si>
    <t>20.64K</t>
  </si>
  <si>
    <t>9.98K</t>
  </si>
  <si>
    <t>3.69K</t>
  </si>
  <si>
    <t>8.54K</t>
  </si>
  <si>
    <t>13.84K</t>
  </si>
  <si>
    <t>4.61K</t>
  </si>
  <si>
    <t>3.63K</t>
  </si>
  <si>
    <t>2.38K</t>
  </si>
  <si>
    <t>19.47K</t>
  </si>
  <si>
    <t>31.50K</t>
  </si>
  <si>
    <t>13.73K</t>
  </si>
  <si>
    <t>40.24K</t>
  </si>
  <si>
    <t>44.95K</t>
  </si>
  <si>
    <t>59.67K</t>
  </si>
  <si>
    <t>56.57K</t>
  </si>
  <si>
    <t>36.49K</t>
  </si>
  <si>
    <t>54.23K</t>
  </si>
  <si>
    <t>64.57K</t>
  </si>
  <si>
    <t>63.62K</t>
  </si>
  <si>
    <t>45.70K</t>
  </si>
  <si>
    <t>30.84K</t>
  </si>
  <si>
    <t>24.52K</t>
  </si>
  <si>
    <t>58.35K</t>
  </si>
  <si>
    <t>45.15K</t>
  </si>
  <si>
    <t>31.38K</t>
  </si>
  <si>
    <t>30.97K</t>
  </si>
  <si>
    <t>39.80K</t>
  </si>
  <si>
    <t>32.12K</t>
  </si>
  <si>
    <t>39.16K</t>
  </si>
  <si>
    <t>32.43K</t>
  </si>
  <si>
    <t>33.26K</t>
  </si>
  <si>
    <t>26.90K</t>
  </si>
  <si>
    <t>31.44K</t>
  </si>
  <si>
    <t>33.18K</t>
  </si>
  <si>
    <t>32.87K</t>
  </si>
  <si>
    <t>24.47K</t>
  </si>
  <si>
    <t>33.67K</t>
  </si>
  <si>
    <t>29.81K</t>
  </si>
  <si>
    <t>26.37K</t>
  </si>
  <si>
    <t>28.40K</t>
  </si>
  <si>
    <t>52.40K</t>
  </si>
  <si>
    <t>22.79K</t>
  </si>
  <si>
    <t>36.73K</t>
  </si>
  <si>
    <t>30.27K</t>
  </si>
  <si>
    <t>21.53K</t>
  </si>
  <si>
    <t>23.99K</t>
  </si>
  <si>
    <t>22.19K</t>
  </si>
  <si>
    <t>22.04K</t>
  </si>
  <si>
    <t>30.43K</t>
  </si>
  <si>
    <t>33.36K</t>
  </si>
  <si>
    <t>48.14K</t>
  </si>
  <si>
    <t>31.10K</t>
  </si>
  <si>
    <t>28.77K</t>
  </si>
  <si>
    <t>35.61K</t>
  </si>
  <si>
    <t>28.58K</t>
  </si>
  <si>
    <t>24.23K</t>
  </si>
  <si>
    <t>29.80K</t>
  </si>
  <si>
    <t>49.17K</t>
  </si>
  <si>
    <t>73.08K</t>
  </si>
  <si>
    <t>46.69K</t>
  </si>
  <si>
    <t>33.25K</t>
  </si>
  <si>
    <t>26.78K</t>
  </si>
  <si>
    <t>48.94K</t>
  </si>
  <si>
    <t>35.37K</t>
  </si>
  <si>
    <t>45.09K</t>
  </si>
  <si>
    <t>40.28K</t>
  </si>
  <si>
    <t>37.08K</t>
  </si>
  <si>
    <t>35.64K</t>
  </si>
  <si>
    <t>26.73K</t>
  </si>
  <si>
    <t>38.47K</t>
  </si>
  <si>
    <t>31.01K</t>
  </si>
  <si>
    <t>43.27K</t>
  </si>
  <si>
    <t>44.79K</t>
  </si>
  <si>
    <t>45.86K</t>
  </si>
  <si>
    <t>31.77K</t>
  </si>
  <si>
    <t>31.35K</t>
  </si>
  <si>
    <t>29.44K</t>
  </si>
  <si>
    <t>30.44K</t>
  </si>
  <si>
    <t>25.42K</t>
  </si>
  <si>
    <t>22.86K</t>
  </si>
  <si>
    <t>21.20K</t>
  </si>
  <si>
    <t>35.21K</t>
  </si>
  <si>
    <t>21.71K</t>
  </si>
  <si>
    <t>17.05K</t>
  </si>
  <si>
    <t>29.69K</t>
  </si>
  <si>
    <t>17.12K</t>
  </si>
  <si>
    <t>23.11K</t>
  </si>
  <si>
    <t>25.32K</t>
  </si>
  <si>
    <t>46.83K</t>
  </si>
  <si>
    <t>27.62K</t>
  </si>
  <si>
    <t>24.35K</t>
  </si>
  <si>
    <t>23.25K</t>
  </si>
  <si>
    <t>21.57K</t>
  </si>
  <si>
    <t>21.23K</t>
  </si>
  <si>
    <t>26.62K</t>
  </si>
  <si>
    <t>21.42K</t>
  </si>
  <si>
    <t>21.28K</t>
  </si>
  <si>
    <t>19.91K</t>
  </si>
  <si>
    <t>29.06K</t>
  </si>
  <si>
    <t>24.64K</t>
  </si>
  <si>
    <t>21.81K</t>
  </si>
  <si>
    <t>25.35K</t>
  </si>
  <si>
    <t>24.44K</t>
  </si>
  <si>
    <t>25.86K</t>
  </si>
  <si>
    <t>19.73K</t>
  </si>
  <si>
    <t>32.73K</t>
  </si>
  <si>
    <t>27.70K</t>
  </si>
  <si>
    <t>39.36K</t>
  </si>
  <si>
    <t>20.24K</t>
  </si>
  <si>
    <t>26.93K</t>
  </si>
  <si>
    <t>35.71K</t>
  </si>
  <si>
    <t>26.50K</t>
  </si>
  <si>
    <t>31.62K</t>
  </si>
  <si>
    <t>29.53K</t>
  </si>
  <si>
    <t>47.09K</t>
  </si>
  <si>
    <t>45.10K</t>
  </si>
  <si>
    <t>58.43K</t>
  </si>
  <si>
    <t>20.98K</t>
  </si>
  <si>
    <t>23.29K</t>
  </si>
  <si>
    <t>42.84K</t>
  </si>
  <si>
    <t>29.56K</t>
  </si>
  <si>
    <t>25.75K</t>
  </si>
  <si>
    <t>29.64K</t>
  </si>
  <si>
    <t>30.71K</t>
  </si>
  <si>
    <t>28.89K</t>
  </si>
  <si>
    <t>36.67K</t>
  </si>
  <si>
    <t>26.74K</t>
  </si>
  <si>
    <t>24.94K</t>
  </si>
  <si>
    <t>19.35K</t>
  </si>
  <si>
    <t>23.75K</t>
  </si>
  <si>
    <t>35.08K</t>
  </si>
  <si>
    <t>37.15K</t>
  </si>
  <si>
    <t>28.33K</t>
  </si>
  <si>
    <t>27.19K</t>
  </si>
  <si>
    <t>36.08K</t>
  </si>
  <si>
    <t>13.72K</t>
  </si>
  <si>
    <t>34.11K</t>
  </si>
  <si>
    <t>32.46K</t>
  </si>
  <si>
    <t>28.69K</t>
  </si>
  <si>
    <t>22.67K</t>
  </si>
  <si>
    <t>31.52K</t>
  </si>
  <si>
    <t>32.83K</t>
  </si>
  <si>
    <t>31.83K</t>
  </si>
  <si>
    <t>36.86K</t>
  </si>
  <si>
    <t>20.29K</t>
  </si>
  <si>
    <t>39.01K</t>
  </si>
  <si>
    <t>51.14K</t>
  </si>
  <si>
    <t>80.53K</t>
  </si>
  <si>
    <t>52.67K</t>
  </si>
  <si>
    <t>36.82K</t>
  </si>
  <si>
    <t>36.88K</t>
  </si>
  <si>
    <t>38.48K</t>
  </si>
  <si>
    <t>50.66K</t>
  </si>
  <si>
    <t>41.05K</t>
  </si>
  <si>
    <t>37.30K</t>
  </si>
  <si>
    <t>29.23K</t>
  </si>
  <si>
    <t>37.28K</t>
  </si>
  <si>
    <t>30.86K</t>
  </si>
  <si>
    <t>29.29K</t>
  </si>
  <si>
    <t>32.30K</t>
  </si>
  <si>
    <t>23.55K</t>
  </si>
  <si>
    <t>32.44K</t>
  </si>
  <si>
    <t>28.97K</t>
  </si>
  <si>
    <t>24.34K</t>
  </si>
  <si>
    <t>32.01K</t>
  </si>
  <si>
    <t>38.21K</t>
  </si>
  <si>
    <t>38.58K</t>
  </si>
  <si>
    <t>30.81K</t>
  </si>
  <si>
    <t>25.10K</t>
  </si>
  <si>
    <t>21.21K</t>
  </si>
  <si>
    <t>18.92K</t>
  </si>
  <si>
    <t>23.01K</t>
  </si>
  <si>
    <t>23.14K</t>
  </si>
  <si>
    <t>22.16K</t>
  </si>
  <si>
    <t>17.46K</t>
  </si>
  <si>
    <t>30.53K</t>
  </si>
  <si>
    <t>24.15K</t>
  </si>
  <si>
    <t>29.17K</t>
  </si>
  <si>
    <t>17.08K</t>
  </si>
  <si>
    <t>18.13K</t>
  </si>
  <si>
    <t>26.18K</t>
  </si>
  <si>
    <t>20.25K</t>
  </si>
  <si>
    <t>45.02K</t>
  </si>
  <si>
    <t>33.97K</t>
  </si>
  <si>
    <t>47.39K</t>
  </si>
  <si>
    <t>25.82K</t>
  </si>
  <si>
    <t>27.04K</t>
  </si>
  <si>
    <t>34.12K</t>
  </si>
  <si>
    <t>37.67K</t>
  </si>
  <si>
    <t>40.97K</t>
  </si>
  <si>
    <t>39.35K</t>
  </si>
  <si>
    <t>27.84K</t>
  </si>
  <si>
    <t>46.04K</t>
  </si>
  <si>
    <t>39.05K</t>
  </si>
  <si>
    <t>21.70K</t>
  </si>
  <si>
    <t>31.66K</t>
  </si>
  <si>
    <t>24.90K</t>
  </si>
  <si>
    <t>26.16K</t>
  </si>
  <si>
    <t>27.10K</t>
  </si>
  <si>
    <t>23.31K</t>
  </si>
  <si>
    <t>34.48K</t>
  </si>
  <si>
    <t>24.61K</t>
  </si>
  <si>
    <t>31.94K</t>
  </si>
  <si>
    <t>34.28K</t>
  </si>
  <si>
    <t>43.86K</t>
  </si>
  <si>
    <t>46.08K</t>
  </si>
  <si>
    <t>55.64K</t>
  </si>
  <si>
    <t>38.79K</t>
  </si>
  <si>
    <t>36.92K</t>
  </si>
  <si>
    <t>34.50K</t>
  </si>
  <si>
    <t>50.38K</t>
  </si>
  <si>
    <t>37.71K</t>
  </si>
  <si>
    <t>25.78K</t>
  </si>
  <si>
    <t>25.43K</t>
  </si>
  <si>
    <t>24.87K</t>
  </si>
  <si>
    <t>21.86K</t>
  </si>
  <si>
    <t>22.72K</t>
  </si>
  <si>
    <t>21.93K</t>
  </si>
  <si>
    <t>19.67K</t>
  </si>
  <si>
    <t>25.22K</t>
  </si>
  <si>
    <t>22.73K</t>
  </si>
  <si>
    <t>32.23K</t>
  </si>
  <si>
    <t>22.87K</t>
  </si>
  <si>
    <t>27.14K</t>
  </si>
  <si>
    <t>25.73K</t>
  </si>
  <si>
    <t>15.24K</t>
  </si>
  <si>
    <t>20.91K</t>
  </si>
  <si>
    <t>22.69K</t>
  </si>
  <si>
    <t>17.36K</t>
  </si>
  <si>
    <t>19.31K</t>
  </si>
  <si>
    <t>5.31K</t>
  </si>
  <si>
    <t>10.51K</t>
  </si>
  <si>
    <t>9.51K</t>
  </si>
  <si>
    <t>8.05K</t>
  </si>
  <si>
    <t>3.41K</t>
  </si>
  <si>
    <t>11.71K</t>
  </si>
  <si>
    <t>14.85K</t>
  </si>
  <si>
    <t>24.03K</t>
  </si>
  <si>
    <t>23.87K</t>
  </si>
  <si>
    <t>10.40K</t>
  </si>
  <si>
    <t>22.11K</t>
  </si>
  <si>
    <t>41.91K</t>
  </si>
  <si>
    <t>49.60K</t>
  </si>
  <si>
    <t>25.36K</t>
  </si>
  <si>
    <t>35.35K</t>
  </si>
  <si>
    <t>40.03K</t>
  </si>
  <si>
    <t>46.19K</t>
  </si>
  <si>
    <t>51.67K</t>
  </si>
  <si>
    <t>41.22K</t>
  </si>
  <si>
    <t>31.25K</t>
  </si>
  <si>
    <t>30.30K</t>
  </si>
  <si>
    <t>34.85K</t>
  </si>
  <si>
    <t>26.47K</t>
  </si>
  <si>
    <t>31.90K</t>
  </si>
  <si>
    <t>31.61K</t>
  </si>
  <si>
    <t>33.45K</t>
  </si>
  <si>
    <t>25.24K</t>
  </si>
  <si>
    <t>28.22K</t>
  </si>
  <si>
    <t>30.18K</t>
  </si>
  <si>
    <t>25.30K</t>
  </si>
  <si>
    <t>31.55K</t>
  </si>
  <si>
    <t>28.68K</t>
  </si>
  <si>
    <t>31.11K</t>
  </si>
  <si>
    <t>29.13K</t>
  </si>
  <si>
    <t>28.63K</t>
  </si>
  <si>
    <t>23.23K</t>
  </si>
  <si>
    <t>29.85K</t>
  </si>
  <si>
    <t>35.92K</t>
  </si>
  <si>
    <t>25.53K</t>
  </si>
  <si>
    <t>31.14K</t>
  </si>
  <si>
    <t>28.14K</t>
  </si>
  <si>
    <t>39.38K</t>
  </si>
  <si>
    <t>28.53K</t>
  </si>
  <si>
    <t>22.97K</t>
  </si>
  <si>
    <t>33.61K</t>
  </si>
  <si>
    <t>23.85K</t>
  </si>
  <si>
    <t>30.06K</t>
  </si>
  <si>
    <t>29.28K</t>
  </si>
  <si>
    <t>20.49K</t>
  </si>
  <si>
    <t>19.03K</t>
  </si>
  <si>
    <t>28.57K</t>
  </si>
  <si>
    <t>24.77K</t>
  </si>
  <si>
    <t>19.06K</t>
  </si>
  <si>
    <t>27.06K</t>
  </si>
  <si>
    <t>39.87K</t>
  </si>
  <si>
    <t>41.19K</t>
  </si>
  <si>
    <t>22.42K</t>
  </si>
  <si>
    <t>28.65K</t>
  </si>
  <si>
    <t>32.00K</t>
  </si>
  <si>
    <t>39.47K</t>
  </si>
  <si>
    <t>38.60K</t>
  </si>
  <si>
    <t>28.98K</t>
  </si>
  <si>
    <t>28.21K</t>
  </si>
  <si>
    <t>22.81K</t>
  </si>
  <si>
    <t>20.12K</t>
  </si>
  <si>
    <t>25.48K</t>
  </si>
  <si>
    <t>25.52K</t>
  </si>
  <si>
    <t>26.64K</t>
  </si>
  <si>
    <t>22.84K</t>
  </si>
  <si>
    <t>19.53K</t>
  </si>
  <si>
    <t>15.25K</t>
  </si>
  <si>
    <t>15.50K</t>
  </si>
  <si>
    <t>17.47K</t>
  </si>
  <si>
    <t>14.62K</t>
  </si>
  <si>
    <t>22.29K</t>
  </si>
  <si>
    <t>16.16K</t>
  </si>
  <si>
    <t>16.86K</t>
  </si>
  <si>
    <t>13.52K</t>
  </si>
  <si>
    <t>19.55K</t>
  </si>
  <si>
    <t>14.07K</t>
  </si>
  <si>
    <t>14.92K</t>
  </si>
  <si>
    <t>13.78K</t>
  </si>
  <si>
    <t>19.34K</t>
  </si>
  <si>
    <t>21.24K</t>
  </si>
  <si>
    <t>21.99K</t>
  </si>
  <si>
    <t>26.35K</t>
  </si>
  <si>
    <t>19.86K</t>
  </si>
  <si>
    <t>22.55K</t>
  </si>
  <si>
    <t>30.16K</t>
  </si>
  <si>
    <t>29.36K</t>
  </si>
  <si>
    <t>25.07K</t>
  </si>
  <si>
    <t>28.01K</t>
  </si>
  <si>
    <t>55.80K</t>
  </si>
  <si>
    <t>33.91K</t>
  </si>
  <si>
    <t>34.31K</t>
  </si>
  <si>
    <t>19.51K</t>
  </si>
  <si>
    <t>35.75K</t>
  </si>
  <si>
    <t>27.51K</t>
  </si>
  <si>
    <t>32.85K</t>
  </si>
  <si>
    <t>29.87K</t>
  </si>
  <si>
    <t>40.81K</t>
  </si>
  <si>
    <t>24.72K</t>
  </si>
  <si>
    <t>34.27K</t>
  </si>
  <si>
    <t>26.01K</t>
  </si>
  <si>
    <t>23.34K</t>
  </si>
  <si>
    <t>42.00K</t>
  </si>
  <si>
    <t>31.65K</t>
  </si>
  <si>
    <t>23.83K</t>
  </si>
  <si>
    <t>20.08K</t>
  </si>
  <si>
    <t>24.67K</t>
  </si>
  <si>
    <t>18.71K</t>
  </si>
  <si>
    <t>26.77K</t>
  </si>
  <si>
    <t>26.66K</t>
  </si>
  <si>
    <t>10.85K</t>
  </si>
  <si>
    <t>21.96K</t>
  </si>
  <si>
    <t>23.15K</t>
  </si>
  <si>
    <t>29.09K</t>
  </si>
  <si>
    <t>8.17K</t>
  </si>
  <si>
    <t>22.01K</t>
  </si>
  <si>
    <t>13.43K</t>
  </si>
  <si>
    <t>30.90K</t>
  </si>
  <si>
    <t>20.30K</t>
  </si>
  <si>
    <t>25.44K</t>
  </si>
  <si>
    <t>19.82K</t>
  </si>
  <si>
    <t>23.02K</t>
  </si>
  <si>
    <t>27.08K</t>
  </si>
  <si>
    <t>19.84K</t>
  </si>
  <si>
    <t>25.59K</t>
  </si>
  <si>
    <t>20.47K</t>
  </si>
  <si>
    <t>10.42K</t>
  </si>
  <si>
    <t>28.07K</t>
  </si>
  <si>
    <t>23.54K</t>
  </si>
  <si>
    <t>25.40K</t>
  </si>
  <si>
    <t>23.22K</t>
  </si>
  <si>
    <t>23.90K</t>
  </si>
  <si>
    <t>43.55K</t>
  </si>
  <si>
    <t>34.59K</t>
  </si>
  <si>
    <t>22.75K</t>
  </si>
  <si>
    <t>33.80K</t>
  </si>
  <si>
    <t>40.29K</t>
  </si>
  <si>
    <t>33.24K</t>
  </si>
  <si>
    <t>21.82K</t>
  </si>
  <si>
    <t>30.91K</t>
  </si>
  <si>
    <t>38.88K</t>
  </si>
  <si>
    <t>34.10K</t>
  </si>
  <si>
    <t>20.99K</t>
  </si>
  <si>
    <t>41.32K</t>
  </si>
  <si>
    <t>28.85K</t>
  </si>
  <si>
    <t>27.12K</t>
  </si>
  <si>
    <t>29.33K</t>
  </si>
  <si>
    <t>30.52K</t>
  </si>
  <si>
    <t>39.32K</t>
  </si>
  <si>
    <t>39.06K</t>
  </si>
  <si>
    <t>49.50K</t>
  </si>
  <si>
    <t>39.02K</t>
  </si>
  <si>
    <t>54.83K</t>
  </si>
  <si>
    <t>89.86K</t>
  </si>
  <si>
    <t>84.22K</t>
  </si>
  <si>
    <t>61.82K</t>
  </si>
  <si>
    <t>33.93K</t>
  </si>
  <si>
    <t>44.39K</t>
  </si>
  <si>
    <t>30.99K</t>
  </si>
  <si>
    <t>37.65K</t>
  </si>
  <si>
    <t>20.70K</t>
  </si>
  <si>
    <t>20.76K</t>
  </si>
  <si>
    <t>32.14K</t>
  </si>
  <si>
    <t>25.85K</t>
  </si>
  <si>
    <t>25.51K</t>
  </si>
  <si>
    <t>27.47K</t>
  </si>
  <si>
    <t>32.63K</t>
  </si>
  <si>
    <t>26.88K</t>
  </si>
  <si>
    <t>27.23K</t>
  </si>
  <si>
    <t>26.43K</t>
  </si>
  <si>
    <t>24.86K</t>
  </si>
  <si>
    <t>22.22K</t>
  </si>
  <si>
    <t>26.45K</t>
  </si>
  <si>
    <t>22.20K</t>
  </si>
  <si>
    <t>17.56K</t>
  </si>
  <si>
    <t>31.51K</t>
  </si>
  <si>
    <t>28.84K</t>
  </si>
  <si>
    <t>32.25K</t>
  </si>
  <si>
    <t>33.70K</t>
  </si>
  <si>
    <t>22.28K</t>
  </si>
  <si>
    <t>17.44K</t>
  </si>
  <si>
    <t>21.32K</t>
  </si>
  <si>
    <t>23.60K</t>
  </si>
  <si>
    <t>25.50K</t>
  </si>
  <si>
    <t>27.72K</t>
  </si>
  <si>
    <t>45.48K</t>
  </si>
  <si>
    <t>24.75K</t>
  </si>
  <si>
    <t>19.90K</t>
  </si>
  <si>
    <t>25.65K</t>
  </si>
  <si>
    <t>20.58K</t>
  </si>
  <si>
    <t>19.94K</t>
  </si>
  <si>
    <t>18.44K</t>
  </si>
  <si>
    <t>14.42K</t>
  </si>
  <si>
    <t>7.80K</t>
  </si>
  <si>
    <t>13.57K</t>
  </si>
  <si>
    <t>7.26K</t>
  </si>
  <si>
    <t>5.95K</t>
  </si>
  <si>
    <t>11.50K</t>
  </si>
  <si>
    <t>17.67K</t>
  </si>
  <si>
    <t>16.15K</t>
  </si>
  <si>
    <t>24.14K</t>
  </si>
  <si>
    <t>21.49K</t>
  </si>
  <si>
    <t>17.04K</t>
  </si>
  <si>
    <t>17.33K</t>
  </si>
  <si>
    <t>15.66K</t>
  </si>
  <si>
    <t>21.06K</t>
  </si>
  <si>
    <t>19.38K</t>
  </si>
  <si>
    <t>20.35K</t>
  </si>
  <si>
    <t>29.04K</t>
  </si>
  <si>
    <t>19.39K</t>
  </si>
  <si>
    <t>31.88K</t>
  </si>
  <si>
    <t>17.92K</t>
  </si>
  <si>
    <t>14.74K</t>
  </si>
  <si>
    <t>20.20K</t>
  </si>
  <si>
    <t>16.97K</t>
  </si>
  <si>
    <t>16.32K</t>
  </si>
  <si>
    <t>16.79K</t>
  </si>
  <si>
    <t>23.71K</t>
  </si>
  <si>
    <t>14.25K</t>
  </si>
  <si>
    <t>17.01K</t>
  </si>
  <si>
    <t>17.75K</t>
  </si>
  <si>
    <t>16.47K</t>
  </si>
  <si>
    <t>12.66K</t>
  </si>
  <si>
    <t>29.38K</t>
  </si>
  <si>
    <t>26.59K</t>
  </si>
  <si>
    <t>15.87K</t>
  </si>
  <si>
    <t>32.42K</t>
  </si>
  <si>
    <t>25.63K</t>
  </si>
  <si>
    <t>30.13K</t>
  </si>
  <si>
    <t>25.76K</t>
  </si>
  <si>
    <t>20.06K</t>
  </si>
  <si>
    <t>21.85K</t>
  </si>
  <si>
    <t>41.37K</t>
  </si>
  <si>
    <t>23.72K</t>
  </si>
  <si>
    <t>19.07K</t>
  </si>
  <si>
    <t>16.80K</t>
  </si>
  <si>
    <t>22.36K</t>
  </si>
  <si>
    <t>17.96K</t>
  </si>
  <si>
    <t>24.22K</t>
  </si>
  <si>
    <t>23.95K</t>
  </si>
  <si>
    <t>21.75K</t>
  </si>
  <si>
    <t>17.55K</t>
  </si>
  <si>
    <t>22.88K</t>
  </si>
  <si>
    <t>23.73K</t>
  </si>
  <si>
    <t>41.09K</t>
  </si>
  <si>
    <t>24.16K</t>
  </si>
  <si>
    <t>25.34K</t>
  </si>
  <si>
    <t>32.72K</t>
  </si>
  <si>
    <t>26.28K</t>
  </si>
  <si>
    <t>21.10K</t>
  </si>
  <si>
    <t>39.44K</t>
  </si>
  <si>
    <t>26.13K</t>
  </si>
  <si>
    <t>10.36K</t>
  </si>
  <si>
    <t>23.77K</t>
  </si>
  <si>
    <t>25.13K</t>
  </si>
  <si>
    <t>18.21K</t>
  </si>
  <si>
    <t>16.62K</t>
  </si>
  <si>
    <t>27.94K</t>
  </si>
  <si>
    <t>23.13K</t>
  </si>
  <si>
    <t>26.95K</t>
  </si>
  <si>
    <t>18.49K</t>
  </si>
  <si>
    <t>14.65K</t>
  </si>
  <si>
    <t>13.31K</t>
  </si>
  <si>
    <t>17.80K</t>
  </si>
  <si>
    <t>20.80K</t>
  </si>
  <si>
    <t>19.08K</t>
  </si>
  <si>
    <t>21.77K</t>
  </si>
  <si>
    <t>22.32K</t>
  </si>
  <si>
    <t>22.50K</t>
  </si>
  <si>
    <t>20.78K</t>
  </si>
  <si>
    <t>22.38K</t>
  </si>
  <si>
    <t>25.55K</t>
  </si>
  <si>
    <t>20.72K</t>
  </si>
  <si>
    <t>27.09K</t>
  </si>
  <si>
    <t>36.87K</t>
  </si>
  <si>
    <t>14.95K</t>
  </si>
  <si>
    <t>16.26K</t>
  </si>
  <si>
    <t>16.59K</t>
  </si>
  <si>
    <t>21.07K</t>
  </si>
  <si>
    <t>18.70K</t>
  </si>
  <si>
    <t>20.81K</t>
  </si>
  <si>
    <t>33.34K</t>
  </si>
  <si>
    <t>29.52K</t>
  </si>
  <si>
    <t>15.33K</t>
  </si>
  <si>
    <t>15.74K</t>
  </si>
  <si>
    <t>22.70K</t>
  </si>
  <si>
    <t>17.87K</t>
  </si>
  <si>
    <t>11.68K</t>
  </si>
  <si>
    <t>14.13K</t>
  </si>
  <si>
    <t>18.68K</t>
  </si>
  <si>
    <t>13.99K</t>
  </si>
  <si>
    <t>11.00K</t>
  </si>
  <si>
    <t>18.20K</t>
  </si>
  <si>
    <t>23.00K</t>
  </si>
  <si>
    <t>22.40K</t>
  </si>
  <si>
    <t>23.63K</t>
  </si>
  <si>
    <t>19.14K</t>
  </si>
  <si>
    <t>4.01K</t>
  </si>
  <si>
    <t>20.46K</t>
  </si>
  <si>
    <t>23.52K</t>
  </si>
  <si>
    <t>17.49K</t>
  </si>
  <si>
    <t>21.89K</t>
  </si>
  <si>
    <t>19.27K</t>
  </si>
  <si>
    <t>18.25K</t>
  </si>
  <si>
    <t>18.23K</t>
  </si>
  <si>
    <t>20.21K</t>
  </si>
  <si>
    <t>25.62K</t>
  </si>
  <si>
    <t>20.83K</t>
  </si>
  <si>
    <t>19.29K</t>
  </si>
  <si>
    <t>5.77K</t>
  </si>
  <si>
    <t>17.32K</t>
  </si>
  <si>
    <t>28.05K</t>
  </si>
  <si>
    <t>7.44K</t>
  </si>
  <si>
    <t>13.71K</t>
  </si>
  <si>
    <t>26.52K</t>
  </si>
  <si>
    <t>22.93K</t>
  </si>
  <si>
    <t>21.11K</t>
  </si>
  <si>
    <t>18.51K</t>
  </si>
  <si>
    <t>19.61K</t>
  </si>
  <si>
    <t>23.19K</t>
  </si>
  <si>
    <t>34.21K</t>
  </si>
  <si>
    <t>48.33K</t>
  </si>
  <si>
    <t>31.09K</t>
  </si>
  <si>
    <t>33.38K</t>
  </si>
  <si>
    <t>30.79K</t>
  </si>
  <si>
    <t>22.76K</t>
  </si>
  <si>
    <t>18.32K</t>
  </si>
  <si>
    <t>17.29K</t>
  </si>
  <si>
    <t>29.10K</t>
  </si>
  <si>
    <t>30.24K</t>
  </si>
  <si>
    <t>26.26K</t>
  </si>
  <si>
    <t>30.75K</t>
  </si>
  <si>
    <t>54.91K</t>
  </si>
  <si>
    <t>20.53K</t>
  </si>
  <si>
    <t>22.46K</t>
  </si>
  <si>
    <t>20.39K</t>
  </si>
  <si>
    <t>26.54K</t>
  </si>
  <si>
    <t>19.78K</t>
  </si>
  <si>
    <t>21.48K</t>
  </si>
  <si>
    <t>24.00K</t>
  </si>
  <si>
    <t>23.27K</t>
  </si>
  <si>
    <t>30.46K</t>
  </si>
  <si>
    <t>28.43K</t>
  </si>
  <si>
    <t>29.86K</t>
  </si>
  <si>
    <t>27.58K</t>
  </si>
  <si>
    <t>41.53K</t>
  </si>
  <si>
    <t>18.80K</t>
  </si>
  <si>
    <t>20.59K</t>
  </si>
  <si>
    <t>27.29K</t>
  </si>
  <si>
    <t>38.20K</t>
  </si>
  <si>
    <t>54.17K</t>
  </si>
  <si>
    <t>36.34K</t>
  </si>
  <si>
    <t>31.43K</t>
  </si>
  <si>
    <t>27.99K</t>
  </si>
  <si>
    <t>20.15K</t>
  </si>
  <si>
    <t>26.60K</t>
  </si>
  <si>
    <t>22.14K</t>
  </si>
  <si>
    <t>24.36K</t>
  </si>
  <si>
    <t>24.32K</t>
  </si>
  <si>
    <t>26.34K</t>
  </si>
  <si>
    <t>31.82K</t>
  </si>
  <si>
    <t>20.10K</t>
  </si>
  <si>
    <t>35.10K</t>
  </si>
  <si>
    <t>17.95K</t>
  </si>
  <si>
    <t>14.78K</t>
  </si>
  <si>
    <t>24.97K</t>
  </si>
  <si>
    <t>31.18K</t>
  </si>
  <si>
    <t>23.50K</t>
  </si>
  <si>
    <t>27.07K</t>
  </si>
  <si>
    <t>20.18K</t>
  </si>
  <si>
    <t>EUA Yearly Future Historical Prices</t>
  </si>
  <si>
    <t>Source: EEX</t>
  </si>
  <si>
    <t>Average:</t>
  </si>
  <si>
    <t>12.53K</t>
  </si>
  <si>
    <t>14.40K</t>
  </si>
  <si>
    <t>14.36K</t>
  </si>
  <si>
    <t>12.69K</t>
  </si>
  <si>
    <t>23.65K</t>
  </si>
  <si>
    <t>23.04K</t>
  </si>
  <si>
    <t>29.08K</t>
  </si>
  <si>
    <t>22.52K</t>
  </si>
  <si>
    <t>30.66K</t>
  </si>
  <si>
    <t>31.64K</t>
  </si>
  <si>
    <t>26.25K</t>
  </si>
  <si>
    <t>23.92K</t>
  </si>
  <si>
    <t>28.36K</t>
  </si>
  <si>
    <t>Потенциално спестяване (лв)*</t>
  </si>
  <si>
    <t>*Пазарната цена на квотите за емисии не включва борсови такси и брокерски комисионни</t>
  </si>
  <si>
    <t>Година</t>
  </si>
  <si>
    <t>Закупени квоти за емисии (t)</t>
  </si>
  <si>
    <t>Разходи за квоти за емисии (лв)</t>
  </si>
  <si>
    <t>Средна цена на закупени квоти (лв/t)</t>
  </si>
  <si>
    <t>Средна пазарна цена на квотите (лв/t)</t>
  </si>
  <si>
    <t>Разлика разходи минус пазарна цена (лв/t)</t>
  </si>
  <si>
    <t>Такси и комисионни (3.00 евро/t)</t>
  </si>
  <si>
    <t>Потенциално нетно спестяване (лв)</t>
  </si>
  <si>
    <t>Годишни фючърси евро/тон</t>
  </si>
  <si>
    <t>Най-висока</t>
  </si>
  <si>
    <t>Най-ниска</t>
  </si>
  <si>
    <t>Средно-годишна</t>
  </si>
  <si>
    <t>Средна пазарна цена (лв/t)</t>
  </si>
  <si>
    <t>Change %</t>
  </si>
  <si>
    <t>33.89K</t>
  </si>
  <si>
    <t>33.71K</t>
  </si>
  <si>
    <t>24.38K</t>
  </si>
  <si>
    <t>21.68K</t>
  </si>
  <si>
    <t>26.86K</t>
  </si>
  <si>
    <t>33.59K</t>
  </si>
  <si>
    <t>23.40K</t>
  </si>
  <si>
    <t>28.03K</t>
  </si>
  <si>
    <t>22.80K</t>
  </si>
  <si>
    <t>36.11K</t>
  </si>
  <si>
    <t>44.52K</t>
  </si>
  <si>
    <t>48.66K</t>
  </si>
  <si>
    <t>33.98K</t>
  </si>
  <si>
    <t>38.36K</t>
  </si>
  <si>
    <t>30.42K</t>
  </si>
  <si>
    <t>23.89K</t>
  </si>
  <si>
    <t>26.23K</t>
  </si>
  <si>
    <t>18.58K</t>
  </si>
  <si>
    <t>30.45K</t>
  </si>
  <si>
    <t>23.80K</t>
  </si>
  <si>
    <t>24.58K</t>
  </si>
  <si>
    <t>26.39K</t>
  </si>
  <si>
    <t>26.07K</t>
  </si>
  <si>
    <t>19.28K</t>
  </si>
  <si>
    <t>22.58K</t>
  </si>
  <si>
    <t>25.61K</t>
  </si>
  <si>
    <t>25.09K</t>
  </si>
  <si>
    <t>20.28K</t>
  </si>
  <si>
    <t>21.64K</t>
  </si>
  <si>
    <t>15.14K</t>
  </si>
  <si>
    <t>26.80K</t>
  </si>
  <si>
    <t>25.23K</t>
  </si>
  <si>
    <t>21.79K</t>
  </si>
  <si>
    <t>17.19K</t>
  </si>
  <si>
    <t>20.01K</t>
  </si>
  <si>
    <t>11.75K</t>
  </si>
  <si>
    <t>12.31K</t>
  </si>
  <si>
    <t>21.84K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</si>
</sst>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2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 readingOrder="1"/>
    </xf>
    <xf numFmtId="0" fontId="0" fillId="0" borderId="0" xfId="0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4" fillId="3" borderId="0" xfId="0" applyNumberFormat="1" applyFont="1" applyFill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 vertical="top"/>
    </xf>
    <xf numFmtId="14" fontId="0" fillId="0" borderId="0" xfId="0" applyNumberFormat="1"/>
    <xf numFmtId="10" fontId="0" fillId="0" borderId="0" xfId="0" applyNumberFormat="1"/>
    <xf numFmtId="2" fontId="4" fillId="0" borderId="0" xfId="0" applyNumberFormat="1" applyFont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/>
    </xf>
  </cellXfs>
  <cellStyles count="3">
    <cellStyle name="Check Cell 2" xfId="2" xr:uid="{DE189681-1229-4378-B09C-CC6EE17C3905}"/>
    <cellStyle name="Normal" xfId="0" builtinId="0"/>
    <cellStyle name="Normal 2" xfId="1" xr:uid="{4DDFB8A4-77F2-4684-B101-A4C63050A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EUA</a:t>
            </a:r>
            <a:r>
              <a:rPr lang="en-US" baseline="0"/>
              <a:t> </a:t>
            </a:r>
            <a:r>
              <a:rPr lang="en-US"/>
              <a:t>Price in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'EUA Y 2024'!$B$1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'EUA Y 2024'!$A$2:$A$64</c:f>
              <c:numCache>
                <c:formatCode>m/d/yyyy</c:formatCode>
                <c:ptCount val="63"/>
                <c:pt idx="0">
                  <c:v>45379</c:v>
                </c:pt>
                <c:pt idx="1">
                  <c:v>45378</c:v>
                </c:pt>
                <c:pt idx="2">
                  <c:v>45377</c:v>
                </c:pt>
                <c:pt idx="3">
                  <c:v>45376</c:v>
                </c:pt>
                <c:pt idx="4">
                  <c:v>45373</c:v>
                </c:pt>
                <c:pt idx="5">
                  <c:v>45372</c:v>
                </c:pt>
                <c:pt idx="6">
                  <c:v>45371</c:v>
                </c:pt>
                <c:pt idx="7">
                  <c:v>45370</c:v>
                </c:pt>
                <c:pt idx="8">
                  <c:v>45369</c:v>
                </c:pt>
                <c:pt idx="9">
                  <c:v>45366</c:v>
                </c:pt>
                <c:pt idx="10">
                  <c:v>45365</c:v>
                </c:pt>
                <c:pt idx="11">
                  <c:v>45364</c:v>
                </c:pt>
                <c:pt idx="12">
                  <c:v>45363</c:v>
                </c:pt>
                <c:pt idx="13">
                  <c:v>45362</c:v>
                </c:pt>
                <c:pt idx="14">
                  <c:v>45359</c:v>
                </c:pt>
                <c:pt idx="15">
                  <c:v>45358</c:v>
                </c:pt>
                <c:pt idx="16">
                  <c:v>45357</c:v>
                </c:pt>
                <c:pt idx="17">
                  <c:v>45356</c:v>
                </c:pt>
                <c:pt idx="18">
                  <c:v>45355</c:v>
                </c:pt>
                <c:pt idx="19">
                  <c:v>45352</c:v>
                </c:pt>
                <c:pt idx="20">
                  <c:v>45351</c:v>
                </c:pt>
                <c:pt idx="21">
                  <c:v>45350</c:v>
                </c:pt>
                <c:pt idx="22">
                  <c:v>45349</c:v>
                </c:pt>
                <c:pt idx="23">
                  <c:v>45348</c:v>
                </c:pt>
                <c:pt idx="24">
                  <c:v>45345</c:v>
                </c:pt>
                <c:pt idx="25">
                  <c:v>45344</c:v>
                </c:pt>
                <c:pt idx="26">
                  <c:v>45343</c:v>
                </c:pt>
                <c:pt idx="27">
                  <c:v>45342</c:v>
                </c:pt>
                <c:pt idx="28">
                  <c:v>45341</c:v>
                </c:pt>
                <c:pt idx="29">
                  <c:v>45338</c:v>
                </c:pt>
                <c:pt idx="30">
                  <c:v>45337</c:v>
                </c:pt>
                <c:pt idx="31">
                  <c:v>45336</c:v>
                </c:pt>
                <c:pt idx="32">
                  <c:v>45335</c:v>
                </c:pt>
                <c:pt idx="33">
                  <c:v>45334</c:v>
                </c:pt>
                <c:pt idx="34">
                  <c:v>45331</c:v>
                </c:pt>
                <c:pt idx="35">
                  <c:v>45330</c:v>
                </c:pt>
                <c:pt idx="36">
                  <c:v>45329</c:v>
                </c:pt>
                <c:pt idx="37">
                  <c:v>45328</c:v>
                </c:pt>
                <c:pt idx="38">
                  <c:v>45327</c:v>
                </c:pt>
                <c:pt idx="39">
                  <c:v>45324</c:v>
                </c:pt>
                <c:pt idx="40">
                  <c:v>45323</c:v>
                </c:pt>
                <c:pt idx="41">
                  <c:v>45322</c:v>
                </c:pt>
                <c:pt idx="42">
                  <c:v>45321</c:v>
                </c:pt>
                <c:pt idx="43">
                  <c:v>45320</c:v>
                </c:pt>
                <c:pt idx="44">
                  <c:v>45317</c:v>
                </c:pt>
                <c:pt idx="45">
                  <c:v>45316</c:v>
                </c:pt>
                <c:pt idx="46">
                  <c:v>45315</c:v>
                </c:pt>
                <c:pt idx="47">
                  <c:v>45314</c:v>
                </c:pt>
                <c:pt idx="48">
                  <c:v>45313</c:v>
                </c:pt>
                <c:pt idx="49">
                  <c:v>45310</c:v>
                </c:pt>
                <c:pt idx="50">
                  <c:v>45309</c:v>
                </c:pt>
                <c:pt idx="51">
                  <c:v>45308</c:v>
                </c:pt>
                <c:pt idx="52">
                  <c:v>45307</c:v>
                </c:pt>
                <c:pt idx="53">
                  <c:v>45306</c:v>
                </c:pt>
                <c:pt idx="54">
                  <c:v>45303</c:v>
                </c:pt>
                <c:pt idx="55">
                  <c:v>45302</c:v>
                </c:pt>
                <c:pt idx="56">
                  <c:v>45301</c:v>
                </c:pt>
                <c:pt idx="57">
                  <c:v>45300</c:v>
                </c:pt>
                <c:pt idx="58">
                  <c:v>45299</c:v>
                </c:pt>
                <c:pt idx="59">
                  <c:v>45296</c:v>
                </c:pt>
                <c:pt idx="60">
                  <c:v>45295</c:v>
                </c:pt>
                <c:pt idx="61">
                  <c:v>45294</c:v>
                </c:pt>
                <c:pt idx="62">
                  <c:v>45293</c:v>
                </c:pt>
              </c:numCache>
            </c:numRef>
          </c:cat>
          <c:val>
            <c:numRef>
              <c:f>'EUA Y 2024'!$B$2:$B$64</c:f>
              <c:numCache>
                <c:formatCode>General</c:formatCode>
                <c:ptCount val="63"/>
                <c:pt idx="0">
                  <c:v>61.93</c:v>
                </c:pt>
                <c:pt idx="1">
                  <c:v>62.61</c:v>
                </c:pt>
                <c:pt idx="2">
                  <c:v>63</c:v>
                </c:pt>
                <c:pt idx="3">
                  <c:v>64.84</c:v>
                </c:pt>
                <c:pt idx="4">
                  <c:v>61.5</c:v>
                </c:pt>
                <c:pt idx="5">
                  <c:v>59.37</c:v>
                </c:pt>
                <c:pt idx="6">
                  <c:v>60.01</c:v>
                </c:pt>
                <c:pt idx="7">
                  <c:v>61.31</c:v>
                </c:pt>
                <c:pt idx="8">
                  <c:v>61.42</c:v>
                </c:pt>
                <c:pt idx="9">
                  <c:v>59.38</c:v>
                </c:pt>
                <c:pt idx="10">
                  <c:v>58.8</c:v>
                </c:pt>
                <c:pt idx="11">
                  <c:v>55.87</c:v>
                </c:pt>
                <c:pt idx="12">
                  <c:v>57</c:v>
                </c:pt>
                <c:pt idx="13">
                  <c:v>56.13</c:v>
                </c:pt>
                <c:pt idx="14">
                  <c:v>58.5</c:v>
                </c:pt>
                <c:pt idx="15">
                  <c:v>59.44</c:v>
                </c:pt>
                <c:pt idx="16">
                  <c:v>58.79</c:v>
                </c:pt>
                <c:pt idx="17">
                  <c:v>60</c:v>
                </c:pt>
                <c:pt idx="18">
                  <c:v>57.28</c:v>
                </c:pt>
                <c:pt idx="19">
                  <c:v>56.31</c:v>
                </c:pt>
                <c:pt idx="20">
                  <c:v>56.44</c:v>
                </c:pt>
                <c:pt idx="21">
                  <c:v>57.21</c:v>
                </c:pt>
                <c:pt idx="22">
                  <c:v>55.96</c:v>
                </c:pt>
                <c:pt idx="23">
                  <c:v>53.83</c:v>
                </c:pt>
                <c:pt idx="24">
                  <c:v>52.51</c:v>
                </c:pt>
                <c:pt idx="25">
                  <c:v>52.59</c:v>
                </c:pt>
                <c:pt idx="26">
                  <c:v>54.51</c:v>
                </c:pt>
                <c:pt idx="27">
                  <c:v>54.21</c:v>
                </c:pt>
                <c:pt idx="28">
                  <c:v>53.14</c:v>
                </c:pt>
                <c:pt idx="29">
                  <c:v>57.11</c:v>
                </c:pt>
                <c:pt idx="30">
                  <c:v>57.95</c:v>
                </c:pt>
                <c:pt idx="31">
                  <c:v>56.44</c:v>
                </c:pt>
                <c:pt idx="32">
                  <c:v>56.65</c:v>
                </c:pt>
                <c:pt idx="33">
                  <c:v>57.2</c:v>
                </c:pt>
                <c:pt idx="34">
                  <c:v>58.8</c:v>
                </c:pt>
                <c:pt idx="35">
                  <c:v>60.71</c:v>
                </c:pt>
                <c:pt idx="36">
                  <c:v>62.32</c:v>
                </c:pt>
                <c:pt idx="37">
                  <c:v>63.49</c:v>
                </c:pt>
                <c:pt idx="38">
                  <c:v>62.59</c:v>
                </c:pt>
                <c:pt idx="39">
                  <c:v>63.5</c:v>
                </c:pt>
                <c:pt idx="40">
                  <c:v>62.32</c:v>
                </c:pt>
                <c:pt idx="41">
                  <c:v>64.400000000000006</c:v>
                </c:pt>
                <c:pt idx="42">
                  <c:v>64.02</c:v>
                </c:pt>
                <c:pt idx="43">
                  <c:v>61.77</c:v>
                </c:pt>
                <c:pt idx="44">
                  <c:v>63.1</c:v>
                </c:pt>
                <c:pt idx="45">
                  <c:v>63.41</c:v>
                </c:pt>
                <c:pt idx="46">
                  <c:v>65.8</c:v>
                </c:pt>
                <c:pt idx="47">
                  <c:v>63.27</c:v>
                </c:pt>
                <c:pt idx="48">
                  <c:v>62.41</c:v>
                </c:pt>
                <c:pt idx="49">
                  <c:v>63.42</c:v>
                </c:pt>
                <c:pt idx="50">
                  <c:v>63.28</c:v>
                </c:pt>
                <c:pt idx="51">
                  <c:v>63.31</c:v>
                </c:pt>
                <c:pt idx="52">
                  <c:v>65.489999999999995</c:v>
                </c:pt>
                <c:pt idx="53">
                  <c:v>66.900000000000006</c:v>
                </c:pt>
                <c:pt idx="54">
                  <c:v>65.81</c:v>
                </c:pt>
                <c:pt idx="55">
                  <c:v>67.900000000000006</c:v>
                </c:pt>
                <c:pt idx="56">
                  <c:v>70.010000000000005</c:v>
                </c:pt>
                <c:pt idx="57">
                  <c:v>72.06</c:v>
                </c:pt>
                <c:pt idx="58">
                  <c:v>72.05</c:v>
                </c:pt>
                <c:pt idx="59">
                  <c:v>76.14</c:v>
                </c:pt>
                <c:pt idx="60">
                  <c:v>75.87</c:v>
                </c:pt>
                <c:pt idx="61">
                  <c:v>77.489999999999995</c:v>
                </c:pt>
                <c:pt idx="62">
                  <c:v>76.17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6-49C1-B322-B4798006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682575"/>
        <c:axId val="1847684015"/>
      </c:lineChart>
      <c:dateAx>
        <c:axId val="184768257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684015"/>
        <c:crosses val="autoZero"/>
        <c:auto val="1"/>
        <c:lblOffset val="100"/>
        <c:baseTimeUnit val="days"/>
      </c:dateAx>
      <c:valAx>
        <c:axId val="184768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68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EUA Price in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'EUA Y 2023'!$B$1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5"/>
              <c:layout>
                <c:manualLayout>
                  <c:x val="-3.0555555555555555E-2"/>
                  <c:y val="-0.122684820647419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Year average:</a:t>
                    </a:r>
                    <a:r>
                      <a:rPr lang="en-US" baseline="0"/>
                      <a:t> </a:t>
                    </a:r>
                    <a:fld id="{A1365833-65E0-4A52-B899-80D2A7D8B280}" type="CELLREF">
                      <a:rPr lang="en-US"/>
                      <a:pPr>
                        <a:defRPr/>
                      </a:pPr>
                      <a:t>[CELLREF]</a:t>
                    </a:fld>
                    <a:endParaRPr lang="en-US" baseline="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30555555555555"/>
                      <c:h val="6.0115923009623796E-2"/>
                    </c:manualLayout>
                  </c15:layout>
                  <c15:dlblFieldTable>
                    <c15:dlblFTEntry>
                      <c15:txfldGUID>{A1365833-65E0-4A52-B899-80D2A7D8B280}</c15:txfldGUID>
                      <c15:f>'EUA Y 2023'!$B$258</c15:f>
                      <c15:dlblFieldTableCache>
                        <c:ptCount val="1"/>
                        <c:pt idx="0">
                          <c:v>85.31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25A-442B-BB95-9CCFE18C3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'EUA Y 2023'!$A$2:$A$257</c:f>
              <c:numCache>
                <c:formatCode>m/d/yyyy</c:formatCode>
                <c:ptCount val="256"/>
                <c:pt idx="0">
                  <c:v>45289</c:v>
                </c:pt>
                <c:pt idx="1">
                  <c:v>45288</c:v>
                </c:pt>
                <c:pt idx="2">
                  <c:v>45287</c:v>
                </c:pt>
                <c:pt idx="3">
                  <c:v>45282</c:v>
                </c:pt>
                <c:pt idx="4">
                  <c:v>45281</c:v>
                </c:pt>
                <c:pt idx="5">
                  <c:v>45280</c:v>
                </c:pt>
                <c:pt idx="6">
                  <c:v>45279</c:v>
                </c:pt>
                <c:pt idx="7">
                  <c:v>45278</c:v>
                </c:pt>
                <c:pt idx="8">
                  <c:v>45275</c:v>
                </c:pt>
                <c:pt idx="9">
                  <c:v>45274</c:v>
                </c:pt>
                <c:pt idx="10">
                  <c:v>45273</c:v>
                </c:pt>
                <c:pt idx="11">
                  <c:v>45272</c:v>
                </c:pt>
                <c:pt idx="12">
                  <c:v>45271</c:v>
                </c:pt>
                <c:pt idx="13">
                  <c:v>45268</c:v>
                </c:pt>
                <c:pt idx="14">
                  <c:v>45267</c:v>
                </c:pt>
                <c:pt idx="15">
                  <c:v>45266</c:v>
                </c:pt>
                <c:pt idx="16">
                  <c:v>45265</c:v>
                </c:pt>
                <c:pt idx="17">
                  <c:v>45264</c:v>
                </c:pt>
                <c:pt idx="18">
                  <c:v>45261</c:v>
                </c:pt>
                <c:pt idx="19">
                  <c:v>45260</c:v>
                </c:pt>
                <c:pt idx="20">
                  <c:v>45259</c:v>
                </c:pt>
                <c:pt idx="21">
                  <c:v>45258</c:v>
                </c:pt>
                <c:pt idx="22">
                  <c:v>45257</c:v>
                </c:pt>
                <c:pt idx="23">
                  <c:v>45254</c:v>
                </c:pt>
                <c:pt idx="24">
                  <c:v>45253</c:v>
                </c:pt>
                <c:pt idx="25">
                  <c:v>45252</c:v>
                </c:pt>
                <c:pt idx="26">
                  <c:v>45251</c:v>
                </c:pt>
                <c:pt idx="27">
                  <c:v>45250</c:v>
                </c:pt>
                <c:pt idx="28">
                  <c:v>45247</c:v>
                </c:pt>
                <c:pt idx="29">
                  <c:v>45246</c:v>
                </c:pt>
                <c:pt idx="30">
                  <c:v>45245</c:v>
                </c:pt>
                <c:pt idx="31">
                  <c:v>45244</c:v>
                </c:pt>
                <c:pt idx="32">
                  <c:v>45243</c:v>
                </c:pt>
                <c:pt idx="33">
                  <c:v>45240</c:v>
                </c:pt>
                <c:pt idx="34">
                  <c:v>45239</c:v>
                </c:pt>
                <c:pt idx="35">
                  <c:v>45238</c:v>
                </c:pt>
                <c:pt idx="36">
                  <c:v>45237</c:v>
                </c:pt>
                <c:pt idx="37">
                  <c:v>45236</c:v>
                </c:pt>
                <c:pt idx="38">
                  <c:v>45233</c:v>
                </c:pt>
                <c:pt idx="39">
                  <c:v>45232</c:v>
                </c:pt>
                <c:pt idx="40">
                  <c:v>45231</c:v>
                </c:pt>
                <c:pt idx="41">
                  <c:v>45230</c:v>
                </c:pt>
                <c:pt idx="42">
                  <c:v>45229</c:v>
                </c:pt>
                <c:pt idx="43">
                  <c:v>45226</c:v>
                </c:pt>
                <c:pt idx="44">
                  <c:v>45225</c:v>
                </c:pt>
                <c:pt idx="45">
                  <c:v>45224</c:v>
                </c:pt>
                <c:pt idx="46">
                  <c:v>45223</c:v>
                </c:pt>
                <c:pt idx="47">
                  <c:v>45222</c:v>
                </c:pt>
                <c:pt idx="48">
                  <c:v>45219</c:v>
                </c:pt>
                <c:pt idx="49">
                  <c:v>45218</c:v>
                </c:pt>
                <c:pt idx="50">
                  <c:v>45217</c:v>
                </c:pt>
                <c:pt idx="51">
                  <c:v>45216</c:v>
                </c:pt>
                <c:pt idx="52">
                  <c:v>45215</c:v>
                </c:pt>
                <c:pt idx="53">
                  <c:v>45212</c:v>
                </c:pt>
                <c:pt idx="54">
                  <c:v>45211</c:v>
                </c:pt>
                <c:pt idx="55">
                  <c:v>45210</c:v>
                </c:pt>
                <c:pt idx="56">
                  <c:v>45209</c:v>
                </c:pt>
                <c:pt idx="57">
                  <c:v>45208</c:v>
                </c:pt>
                <c:pt idx="58">
                  <c:v>45205</c:v>
                </c:pt>
                <c:pt idx="59">
                  <c:v>45204</c:v>
                </c:pt>
                <c:pt idx="60">
                  <c:v>45203</c:v>
                </c:pt>
                <c:pt idx="61">
                  <c:v>45202</c:v>
                </c:pt>
                <c:pt idx="62">
                  <c:v>45201</c:v>
                </c:pt>
                <c:pt idx="63">
                  <c:v>45198</c:v>
                </c:pt>
                <c:pt idx="64">
                  <c:v>45197</c:v>
                </c:pt>
                <c:pt idx="65">
                  <c:v>45196</c:v>
                </c:pt>
                <c:pt idx="66">
                  <c:v>45195</c:v>
                </c:pt>
                <c:pt idx="67">
                  <c:v>45194</c:v>
                </c:pt>
                <c:pt idx="68">
                  <c:v>45191</c:v>
                </c:pt>
                <c:pt idx="69">
                  <c:v>45190</c:v>
                </c:pt>
                <c:pt idx="70">
                  <c:v>45189</c:v>
                </c:pt>
                <c:pt idx="71">
                  <c:v>45188</c:v>
                </c:pt>
                <c:pt idx="72">
                  <c:v>45187</c:v>
                </c:pt>
                <c:pt idx="73">
                  <c:v>45184</c:v>
                </c:pt>
                <c:pt idx="74">
                  <c:v>45183</c:v>
                </c:pt>
                <c:pt idx="75">
                  <c:v>45182</c:v>
                </c:pt>
                <c:pt idx="76">
                  <c:v>45181</c:v>
                </c:pt>
                <c:pt idx="77">
                  <c:v>45180</c:v>
                </c:pt>
                <c:pt idx="78">
                  <c:v>45177</c:v>
                </c:pt>
                <c:pt idx="79">
                  <c:v>45176</c:v>
                </c:pt>
                <c:pt idx="80">
                  <c:v>45175</c:v>
                </c:pt>
                <c:pt idx="81">
                  <c:v>45174</c:v>
                </c:pt>
                <c:pt idx="82">
                  <c:v>45173</c:v>
                </c:pt>
                <c:pt idx="83">
                  <c:v>45170</c:v>
                </c:pt>
                <c:pt idx="84">
                  <c:v>45169</c:v>
                </c:pt>
                <c:pt idx="85">
                  <c:v>45168</c:v>
                </c:pt>
                <c:pt idx="86">
                  <c:v>45167</c:v>
                </c:pt>
                <c:pt idx="87">
                  <c:v>45166</c:v>
                </c:pt>
                <c:pt idx="88">
                  <c:v>45163</c:v>
                </c:pt>
                <c:pt idx="89">
                  <c:v>45162</c:v>
                </c:pt>
                <c:pt idx="90">
                  <c:v>45161</c:v>
                </c:pt>
                <c:pt idx="91">
                  <c:v>45160</c:v>
                </c:pt>
                <c:pt idx="92">
                  <c:v>45159</c:v>
                </c:pt>
                <c:pt idx="93">
                  <c:v>45156</c:v>
                </c:pt>
                <c:pt idx="94">
                  <c:v>45155</c:v>
                </c:pt>
                <c:pt idx="95">
                  <c:v>45154</c:v>
                </c:pt>
                <c:pt idx="96">
                  <c:v>45153</c:v>
                </c:pt>
                <c:pt idx="97">
                  <c:v>45152</c:v>
                </c:pt>
                <c:pt idx="98">
                  <c:v>45149</c:v>
                </c:pt>
                <c:pt idx="99">
                  <c:v>45148</c:v>
                </c:pt>
                <c:pt idx="100">
                  <c:v>45147</c:v>
                </c:pt>
                <c:pt idx="101">
                  <c:v>45146</c:v>
                </c:pt>
                <c:pt idx="102">
                  <c:v>45145</c:v>
                </c:pt>
                <c:pt idx="103">
                  <c:v>45142</c:v>
                </c:pt>
                <c:pt idx="104">
                  <c:v>45141</c:v>
                </c:pt>
                <c:pt idx="105">
                  <c:v>45140</c:v>
                </c:pt>
                <c:pt idx="106">
                  <c:v>45139</c:v>
                </c:pt>
                <c:pt idx="107">
                  <c:v>45138</c:v>
                </c:pt>
                <c:pt idx="108">
                  <c:v>45135</c:v>
                </c:pt>
                <c:pt idx="109">
                  <c:v>45134</c:v>
                </c:pt>
                <c:pt idx="110">
                  <c:v>45133</c:v>
                </c:pt>
                <c:pt idx="111">
                  <c:v>45132</c:v>
                </c:pt>
                <c:pt idx="112">
                  <c:v>45131</c:v>
                </c:pt>
                <c:pt idx="113">
                  <c:v>45128</c:v>
                </c:pt>
                <c:pt idx="114">
                  <c:v>45127</c:v>
                </c:pt>
                <c:pt idx="115">
                  <c:v>45126</c:v>
                </c:pt>
                <c:pt idx="116">
                  <c:v>45125</c:v>
                </c:pt>
                <c:pt idx="117">
                  <c:v>45124</c:v>
                </c:pt>
                <c:pt idx="118">
                  <c:v>45121</c:v>
                </c:pt>
                <c:pt idx="119">
                  <c:v>45120</c:v>
                </c:pt>
                <c:pt idx="120">
                  <c:v>45119</c:v>
                </c:pt>
                <c:pt idx="121">
                  <c:v>45118</c:v>
                </c:pt>
                <c:pt idx="122">
                  <c:v>45117</c:v>
                </c:pt>
                <c:pt idx="123">
                  <c:v>45114</c:v>
                </c:pt>
                <c:pt idx="124">
                  <c:v>45113</c:v>
                </c:pt>
                <c:pt idx="125">
                  <c:v>45112</c:v>
                </c:pt>
                <c:pt idx="126">
                  <c:v>45111</c:v>
                </c:pt>
                <c:pt idx="127">
                  <c:v>45110</c:v>
                </c:pt>
                <c:pt idx="128">
                  <c:v>45107</c:v>
                </c:pt>
                <c:pt idx="129">
                  <c:v>45106</c:v>
                </c:pt>
                <c:pt idx="130">
                  <c:v>45105</c:v>
                </c:pt>
                <c:pt idx="131">
                  <c:v>45104</c:v>
                </c:pt>
                <c:pt idx="132">
                  <c:v>45103</c:v>
                </c:pt>
                <c:pt idx="133">
                  <c:v>45100</c:v>
                </c:pt>
                <c:pt idx="134">
                  <c:v>45099</c:v>
                </c:pt>
                <c:pt idx="135">
                  <c:v>45098</c:v>
                </c:pt>
                <c:pt idx="136">
                  <c:v>45097</c:v>
                </c:pt>
                <c:pt idx="137">
                  <c:v>45096</c:v>
                </c:pt>
                <c:pt idx="138">
                  <c:v>45093</c:v>
                </c:pt>
                <c:pt idx="139">
                  <c:v>45092</c:v>
                </c:pt>
                <c:pt idx="140">
                  <c:v>45091</c:v>
                </c:pt>
                <c:pt idx="141">
                  <c:v>45090</c:v>
                </c:pt>
                <c:pt idx="142">
                  <c:v>45089</c:v>
                </c:pt>
                <c:pt idx="143">
                  <c:v>45086</c:v>
                </c:pt>
                <c:pt idx="144">
                  <c:v>45085</c:v>
                </c:pt>
                <c:pt idx="145">
                  <c:v>45084</c:v>
                </c:pt>
                <c:pt idx="146">
                  <c:v>45083</c:v>
                </c:pt>
                <c:pt idx="147">
                  <c:v>45082</c:v>
                </c:pt>
                <c:pt idx="148">
                  <c:v>45079</c:v>
                </c:pt>
                <c:pt idx="149">
                  <c:v>45078</c:v>
                </c:pt>
                <c:pt idx="150">
                  <c:v>45077</c:v>
                </c:pt>
                <c:pt idx="151">
                  <c:v>45076</c:v>
                </c:pt>
                <c:pt idx="152">
                  <c:v>45075</c:v>
                </c:pt>
                <c:pt idx="153">
                  <c:v>45072</c:v>
                </c:pt>
                <c:pt idx="154">
                  <c:v>45071</c:v>
                </c:pt>
                <c:pt idx="155">
                  <c:v>45070</c:v>
                </c:pt>
                <c:pt idx="156">
                  <c:v>45069</c:v>
                </c:pt>
                <c:pt idx="157">
                  <c:v>45068</c:v>
                </c:pt>
                <c:pt idx="158">
                  <c:v>45065</c:v>
                </c:pt>
                <c:pt idx="159">
                  <c:v>45064</c:v>
                </c:pt>
                <c:pt idx="160">
                  <c:v>45063</c:v>
                </c:pt>
                <c:pt idx="161">
                  <c:v>45062</c:v>
                </c:pt>
                <c:pt idx="162">
                  <c:v>45061</c:v>
                </c:pt>
                <c:pt idx="163">
                  <c:v>45058</c:v>
                </c:pt>
                <c:pt idx="164">
                  <c:v>45057</c:v>
                </c:pt>
                <c:pt idx="165">
                  <c:v>45056</c:v>
                </c:pt>
                <c:pt idx="166">
                  <c:v>45055</c:v>
                </c:pt>
                <c:pt idx="167">
                  <c:v>45054</c:v>
                </c:pt>
                <c:pt idx="168">
                  <c:v>45051</c:v>
                </c:pt>
                <c:pt idx="169">
                  <c:v>45050</c:v>
                </c:pt>
                <c:pt idx="170">
                  <c:v>45049</c:v>
                </c:pt>
                <c:pt idx="171">
                  <c:v>45048</c:v>
                </c:pt>
                <c:pt idx="172">
                  <c:v>45047</c:v>
                </c:pt>
                <c:pt idx="173">
                  <c:v>45044</c:v>
                </c:pt>
                <c:pt idx="174">
                  <c:v>45043</c:v>
                </c:pt>
                <c:pt idx="175">
                  <c:v>45042</c:v>
                </c:pt>
                <c:pt idx="176">
                  <c:v>45041</c:v>
                </c:pt>
                <c:pt idx="177">
                  <c:v>45040</c:v>
                </c:pt>
                <c:pt idx="178">
                  <c:v>45037</c:v>
                </c:pt>
                <c:pt idx="179">
                  <c:v>45036</c:v>
                </c:pt>
                <c:pt idx="180">
                  <c:v>45035</c:v>
                </c:pt>
                <c:pt idx="181">
                  <c:v>45034</c:v>
                </c:pt>
                <c:pt idx="182">
                  <c:v>45033</c:v>
                </c:pt>
                <c:pt idx="183">
                  <c:v>45030</c:v>
                </c:pt>
                <c:pt idx="184">
                  <c:v>45029</c:v>
                </c:pt>
                <c:pt idx="185">
                  <c:v>45028</c:v>
                </c:pt>
                <c:pt idx="186">
                  <c:v>45027</c:v>
                </c:pt>
                <c:pt idx="187">
                  <c:v>45022</c:v>
                </c:pt>
                <c:pt idx="188">
                  <c:v>45021</c:v>
                </c:pt>
                <c:pt idx="189">
                  <c:v>45020</c:v>
                </c:pt>
                <c:pt idx="190">
                  <c:v>45019</c:v>
                </c:pt>
                <c:pt idx="191">
                  <c:v>45016</c:v>
                </c:pt>
                <c:pt idx="192">
                  <c:v>45015</c:v>
                </c:pt>
                <c:pt idx="193">
                  <c:v>45014</c:v>
                </c:pt>
                <c:pt idx="194">
                  <c:v>45013</c:v>
                </c:pt>
                <c:pt idx="195">
                  <c:v>45012</c:v>
                </c:pt>
                <c:pt idx="196">
                  <c:v>45009</c:v>
                </c:pt>
                <c:pt idx="197">
                  <c:v>45008</c:v>
                </c:pt>
                <c:pt idx="198">
                  <c:v>45007</c:v>
                </c:pt>
                <c:pt idx="199">
                  <c:v>45006</c:v>
                </c:pt>
                <c:pt idx="200">
                  <c:v>45005</c:v>
                </c:pt>
                <c:pt idx="201">
                  <c:v>45002</c:v>
                </c:pt>
                <c:pt idx="202">
                  <c:v>45001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44995</c:v>
                </c:pt>
                <c:pt idx="207">
                  <c:v>44994</c:v>
                </c:pt>
                <c:pt idx="208">
                  <c:v>44993</c:v>
                </c:pt>
                <c:pt idx="209">
                  <c:v>44992</c:v>
                </c:pt>
                <c:pt idx="210">
                  <c:v>44991</c:v>
                </c:pt>
                <c:pt idx="211">
                  <c:v>44988</c:v>
                </c:pt>
                <c:pt idx="212">
                  <c:v>44987</c:v>
                </c:pt>
                <c:pt idx="213">
                  <c:v>44986</c:v>
                </c:pt>
                <c:pt idx="214">
                  <c:v>44985</c:v>
                </c:pt>
                <c:pt idx="215">
                  <c:v>44984</c:v>
                </c:pt>
                <c:pt idx="216">
                  <c:v>44981</c:v>
                </c:pt>
                <c:pt idx="217">
                  <c:v>44980</c:v>
                </c:pt>
                <c:pt idx="218">
                  <c:v>44979</c:v>
                </c:pt>
                <c:pt idx="219">
                  <c:v>44978</c:v>
                </c:pt>
                <c:pt idx="220">
                  <c:v>44977</c:v>
                </c:pt>
                <c:pt idx="221">
                  <c:v>44974</c:v>
                </c:pt>
                <c:pt idx="222">
                  <c:v>44973</c:v>
                </c:pt>
                <c:pt idx="223">
                  <c:v>44972</c:v>
                </c:pt>
                <c:pt idx="224">
                  <c:v>44971</c:v>
                </c:pt>
                <c:pt idx="225">
                  <c:v>44970</c:v>
                </c:pt>
                <c:pt idx="226">
                  <c:v>44967</c:v>
                </c:pt>
                <c:pt idx="227">
                  <c:v>44966</c:v>
                </c:pt>
                <c:pt idx="228">
                  <c:v>44965</c:v>
                </c:pt>
                <c:pt idx="229">
                  <c:v>44964</c:v>
                </c:pt>
                <c:pt idx="230">
                  <c:v>44963</c:v>
                </c:pt>
                <c:pt idx="231">
                  <c:v>44960</c:v>
                </c:pt>
                <c:pt idx="232">
                  <c:v>44959</c:v>
                </c:pt>
                <c:pt idx="233">
                  <c:v>44958</c:v>
                </c:pt>
                <c:pt idx="234">
                  <c:v>44957</c:v>
                </c:pt>
                <c:pt idx="235">
                  <c:v>44956</c:v>
                </c:pt>
                <c:pt idx="236">
                  <c:v>44953</c:v>
                </c:pt>
                <c:pt idx="237">
                  <c:v>44952</c:v>
                </c:pt>
                <c:pt idx="238">
                  <c:v>44951</c:v>
                </c:pt>
                <c:pt idx="239">
                  <c:v>44950</c:v>
                </c:pt>
                <c:pt idx="240">
                  <c:v>44949</c:v>
                </c:pt>
                <c:pt idx="241">
                  <c:v>44946</c:v>
                </c:pt>
                <c:pt idx="242">
                  <c:v>44945</c:v>
                </c:pt>
                <c:pt idx="243">
                  <c:v>44944</c:v>
                </c:pt>
                <c:pt idx="244">
                  <c:v>44943</c:v>
                </c:pt>
                <c:pt idx="245">
                  <c:v>44942</c:v>
                </c:pt>
                <c:pt idx="246">
                  <c:v>44939</c:v>
                </c:pt>
                <c:pt idx="247">
                  <c:v>44938</c:v>
                </c:pt>
                <c:pt idx="248">
                  <c:v>44937</c:v>
                </c:pt>
                <c:pt idx="249">
                  <c:v>44936</c:v>
                </c:pt>
                <c:pt idx="250">
                  <c:v>44935</c:v>
                </c:pt>
                <c:pt idx="251">
                  <c:v>44932</c:v>
                </c:pt>
                <c:pt idx="252">
                  <c:v>44931</c:v>
                </c:pt>
                <c:pt idx="253">
                  <c:v>44930</c:v>
                </c:pt>
                <c:pt idx="254">
                  <c:v>44929</c:v>
                </c:pt>
                <c:pt idx="255">
                  <c:v>44928</c:v>
                </c:pt>
              </c:numCache>
            </c:numRef>
          </c:cat>
          <c:val>
            <c:numRef>
              <c:f>'EUA Y 2023'!$B$2:$B$257</c:f>
              <c:numCache>
                <c:formatCode>General</c:formatCode>
                <c:ptCount val="256"/>
                <c:pt idx="0">
                  <c:v>80.19</c:v>
                </c:pt>
                <c:pt idx="1">
                  <c:v>80.239999999999995</c:v>
                </c:pt>
                <c:pt idx="2">
                  <c:v>80.040000000000006</c:v>
                </c:pt>
                <c:pt idx="3">
                  <c:v>79.14</c:v>
                </c:pt>
                <c:pt idx="4">
                  <c:v>78.14</c:v>
                </c:pt>
                <c:pt idx="5">
                  <c:v>75.36</c:v>
                </c:pt>
                <c:pt idx="6">
                  <c:v>71.930000000000007</c:v>
                </c:pt>
                <c:pt idx="7">
                  <c:v>71.72</c:v>
                </c:pt>
                <c:pt idx="8">
                  <c:v>67.569999999999993</c:v>
                </c:pt>
                <c:pt idx="9">
                  <c:v>66.73</c:v>
                </c:pt>
                <c:pt idx="10">
                  <c:v>68.88</c:v>
                </c:pt>
                <c:pt idx="11">
                  <c:v>68.239999999999995</c:v>
                </c:pt>
                <c:pt idx="12">
                  <c:v>67.34</c:v>
                </c:pt>
                <c:pt idx="13">
                  <c:v>68.62</c:v>
                </c:pt>
                <c:pt idx="14">
                  <c:v>69.97</c:v>
                </c:pt>
                <c:pt idx="15">
                  <c:v>68.959999999999994</c:v>
                </c:pt>
                <c:pt idx="16">
                  <c:v>68.91</c:v>
                </c:pt>
                <c:pt idx="17">
                  <c:v>70.430000000000007</c:v>
                </c:pt>
                <c:pt idx="18">
                  <c:v>72.45</c:v>
                </c:pt>
                <c:pt idx="19">
                  <c:v>70.56</c:v>
                </c:pt>
                <c:pt idx="20">
                  <c:v>70.78</c:v>
                </c:pt>
                <c:pt idx="21">
                  <c:v>72.5</c:v>
                </c:pt>
                <c:pt idx="22">
                  <c:v>73.069999999999993</c:v>
                </c:pt>
                <c:pt idx="23">
                  <c:v>76.459999999999994</c:v>
                </c:pt>
                <c:pt idx="24">
                  <c:v>76.569999999999993</c:v>
                </c:pt>
                <c:pt idx="25">
                  <c:v>75.099999999999994</c:v>
                </c:pt>
                <c:pt idx="26">
                  <c:v>75.209999999999994</c:v>
                </c:pt>
                <c:pt idx="27">
                  <c:v>76.66</c:v>
                </c:pt>
                <c:pt idx="28">
                  <c:v>76.23</c:v>
                </c:pt>
                <c:pt idx="29">
                  <c:v>77.2</c:v>
                </c:pt>
                <c:pt idx="30">
                  <c:v>79.8</c:v>
                </c:pt>
                <c:pt idx="31">
                  <c:v>78.569999999999993</c:v>
                </c:pt>
                <c:pt idx="32">
                  <c:v>77.040000000000006</c:v>
                </c:pt>
                <c:pt idx="33">
                  <c:v>78.5</c:v>
                </c:pt>
                <c:pt idx="34">
                  <c:v>77.3</c:v>
                </c:pt>
                <c:pt idx="35">
                  <c:v>75.400000000000006</c:v>
                </c:pt>
                <c:pt idx="36">
                  <c:v>75.36</c:v>
                </c:pt>
                <c:pt idx="37">
                  <c:v>75.88</c:v>
                </c:pt>
                <c:pt idx="38">
                  <c:v>77.2</c:v>
                </c:pt>
                <c:pt idx="39">
                  <c:v>79.06</c:v>
                </c:pt>
                <c:pt idx="40">
                  <c:v>78.66</c:v>
                </c:pt>
                <c:pt idx="41">
                  <c:v>79.41</c:v>
                </c:pt>
                <c:pt idx="42">
                  <c:v>78.78</c:v>
                </c:pt>
                <c:pt idx="43">
                  <c:v>79.36</c:v>
                </c:pt>
                <c:pt idx="44">
                  <c:v>79.58</c:v>
                </c:pt>
                <c:pt idx="45">
                  <c:v>79.930000000000007</c:v>
                </c:pt>
                <c:pt idx="46">
                  <c:v>80.66</c:v>
                </c:pt>
                <c:pt idx="47">
                  <c:v>80.3</c:v>
                </c:pt>
                <c:pt idx="48">
                  <c:v>81.67</c:v>
                </c:pt>
                <c:pt idx="49">
                  <c:v>82</c:v>
                </c:pt>
                <c:pt idx="50">
                  <c:v>81.790000000000006</c:v>
                </c:pt>
                <c:pt idx="51">
                  <c:v>82.65</c:v>
                </c:pt>
                <c:pt idx="52">
                  <c:v>83.41</c:v>
                </c:pt>
                <c:pt idx="53">
                  <c:v>85.66</c:v>
                </c:pt>
                <c:pt idx="54">
                  <c:v>85.45</c:v>
                </c:pt>
                <c:pt idx="55">
                  <c:v>83.78</c:v>
                </c:pt>
                <c:pt idx="56">
                  <c:v>84.74</c:v>
                </c:pt>
                <c:pt idx="57">
                  <c:v>81.63</c:v>
                </c:pt>
                <c:pt idx="58">
                  <c:v>80.62</c:v>
                </c:pt>
                <c:pt idx="59">
                  <c:v>80.86</c:v>
                </c:pt>
                <c:pt idx="60">
                  <c:v>81.819999999999993</c:v>
                </c:pt>
                <c:pt idx="61">
                  <c:v>79.8</c:v>
                </c:pt>
                <c:pt idx="62">
                  <c:v>80.7</c:v>
                </c:pt>
                <c:pt idx="63">
                  <c:v>81.45</c:v>
                </c:pt>
                <c:pt idx="64">
                  <c:v>83.11</c:v>
                </c:pt>
                <c:pt idx="65">
                  <c:v>81.86</c:v>
                </c:pt>
                <c:pt idx="66">
                  <c:v>82.51</c:v>
                </c:pt>
                <c:pt idx="67">
                  <c:v>84.89</c:v>
                </c:pt>
                <c:pt idx="68">
                  <c:v>85.3</c:v>
                </c:pt>
                <c:pt idx="69">
                  <c:v>84.43</c:v>
                </c:pt>
                <c:pt idx="70">
                  <c:v>82.76</c:v>
                </c:pt>
                <c:pt idx="71">
                  <c:v>81.3</c:v>
                </c:pt>
                <c:pt idx="72">
                  <c:v>80.88</c:v>
                </c:pt>
                <c:pt idx="73">
                  <c:v>82.1</c:v>
                </c:pt>
                <c:pt idx="74">
                  <c:v>82.93</c:v>
                </c:pt>
                <c:pt idx="75">
                  <c:v>83.76</c:v>
                </c:pt>
                <c:pt idx="76">
                  <c:v>81.12</c:v>
                </c:pt>
                <c:pt idx="77">
                  <c:v>81.73</c:v>
                </c:pt>
                <c:pt idx="78">
                  <c:v>81.62</c:v>
                </c:pt>
                <c:pt idx="79">
                  <c:v>83.29</c:v>
                </c:pt>
                <c:pt idx="80">
                  <c:v>83.7</c:v>
                </c:pt>
                <c:pt idx="81">
                  <c:v>83.91</c:v>
                </c:pt>
                <c:pt idx="82">
                  <c:v>84.08</c:v>
                </c:pt>
                <c:pt idx="83">
                  <c:v>85.64</c:v>
                </c:pt>
                <c:pt idx="84">
                  <c:v>86.03</c:v>
                </c:pt>
                <c:pt idx="85">
                  <c:v>86</c:v>
                </c:pt>
                <c:pt idx="86">
                  <c:v>85</c:v>
                </c:pt>
                <c:pt idx="87">
                  <c:v>85.6</c:v>
                </c:pt>
                <c:pt idx="88">
                  <c:v>85.25</c:v>
                </c:pt>
                <c:pt idx="89">
                  <c:v>85.21</c:v>
                </c:pt>
                <c:pt idx="90">
                  <c:v>88</c:v>
                </c:pt>
                <c:pt idx="91">
                  <c:v>90.01</c:v>
                </c:pt>
                <c:pt idx="92">
                  <c:v>87.85</c:v>
                </c:pt>
                <c:pt idx="93">
                  <c:v>88.05</c:v>
                </c:pt>
                <c:pt idx="94">
                  <c:v>88.85</c:v>
                </c:pt>
                <c:pt idx="95">
                  <c:v>88.58</c:v>
                </c:pt>
                <c:pt idx="96">
                  <c:v>86.87</c:v>
                </c:pt>
                <c:pt idx="97">
                  <c:v>87.95</c:v>
                </c:pt>
                <c:pt idx="98">
                  <c:v>86.8</c:v>
                </c:pt>
                <c:pt idx="99">
                  <c:v>84.55</c:v>
                </c:pt>
                <c:pt idx="100">
                  <c:v>83.9</c:v>
                </c:pt>
                <c:pt idx="101">
                  <c:v>83.97</c:v>
                </c:pt>
                <c:pt idx="102">
                  <c:v>82.64</c:v>
                </c:pt>
                <c:pt idx="103">
                  <c:v>83.41</c:v>
                </c:pt>
                <c:pt idx="104">
                  <c:v>84.41</c:v>
                </c:pt>
                <c:pt idx="105">
                  <c:v>83.2</c:v>
                </c:pt>
                <c:pt idx="106">
                  <c:v>84.62</c:v>
                </c:pt>
                <c:pt idx="107">
                  <c:v>86.81</c:v>
                </c:pt>
                <c:pt idx="108">
                  <c:v>88.7</c:v>
                </c:pt>
                <c:pt idx="109">
                  <c:v>90.92</c:v>
                </c:pt>
                <c:pt idx="110">
                  <c:v>90.77</c:v>
                </c:pt>
                <c:pt idx="111">
                  <c:v>92.34</c:v>
                </c:pt>
                <c:pt idx="112">
                  <c:v>91.29</c:v>
                </c:pt>
                <c:pt idx="113">
                  <c:v>91.82</c:v>
                </c:pt>
                <c:pt idx="114">
                  <c:v>90.84</c:v>
                </c:pt>
                <c:pt idx="115">
                  <c:v>88.98</c:v>
                </c:pt>
                <c:pt idx="116">
                  <c:v>88.18</c:v>
                </c:pt>
                <c:pt idx="117">
                  <c:v>86.78</c:v>
                </c:pt>
                <c:pt idx="118">
                  <c:v>86.35</c:v>
                </c:pt>
                <c:pt idx="119">
                  <c:v>85.88</c:v>
                </c:pt>
                <c:pt idx="120">
                  <c:v>85.83</c:v>
                </c:pt>
                <c:pt idx="121">
                  <c:v>87.05</c:v>
                </c:pt>
                <c:pt idx="122">
                  <c:v>86.26</c:v>
                </c:pt>
                <c:pt idx="123">
                  <c:v>86.15</c:v>
                </c:pt>
                <c:pt idx="124">
                  <c:v>86.29</c:v>
                </c:pt>
                <c:pt idx="125">
                  <c:v>85.81</c:v>
                </c:pt>
                <c:pt idx="126">
                  <c:v>87.69</c:v>
                </c:pt>
                <c:pt idx="127">
                  <c:v>87.58</c:v>
                </c:pt>
                <c:pt idx="128">
                  <c:v>89.57</c:v>
                </c:pt>
                <c:pt idx="129">
                  <c:v>88.13</c:v>
                </c:pt>
                <c:pt idx="130">
                  <c:v>88.21</c:v>
                </c:pt>
                <c:pt idx="131">
                  <c:v>89.09</c:v>
                </c:pt>
                <c:pt idx="132">
                  <c:v>86.49</c:v>
                </c:pt>
                <c:pt idx="133">
                  <c:v>87.55</c:v>
                </c:pt>
                <c:pt idx="134">
                  <c:v>90.95</c:v>
                </c:pt>
                <c:pt idx="135">
                  <c:v>90.85</c:v>
                </c:pt>
                <c:pt idx="136">
                  <c:v>94.51</c:v>
                </c:pt>
                <c:pt idx="137">
                  <c:v>93.23</c:v>
                </c:pt>
                <c:pt idx="138">
                  <c:v>91.92</c:v>
                </c:pt>
                <c:pt idx="139">
                  <c:v>92.93</c:v>
                </c:pt>
                <c:pt idx="140">
                  <c:v>93.62</c:v>
                </c:pt>
                <c:pt idx="141">
                  <c:v>90.72</c:v>
                </c:pt>
                <c:pt idx="142">
                  <c:v>88.22</c:v>
                </c:pt>
                <c:pt idx="143">
                  <c:v>86.14</c:v>
                </c:pt>
                <c:pt idx="144">
                  <c:v>83.35</c:v>
                </c:pt>
                <c:pt idx="145">
                  <c:v>83.86</c:v>
                </c:pt>
                <c:pt idx="146">
                  <c:v>81.64</c:v>
                </c:pt>
                <c:pt idx="147">
                  <c:v>82.86</c:v>
                </c:pt>
                <c:pt idx="148">
                  <c:v>78.52</c:v>
                </c:pt>
                <c:pt idx="149">
                  <c:v>78.95</c:v>
                </c:pt>
                <c:pt idx="150">
                  <c:v>80.77</c:v>
                </c:pt>
                <c:pt idx="151">
                  <c:v>80.38</c:v>
                </c:pt>
                <c:pt idx="152">
                  <c:v>83</c:v>
                </c:pt>
                <c:pt idx="153">
                  <c:v>83.13</c:v>
                </c:pt>
                <c:pt idx="154">
                  <c:v>82.63</c:v>
                </c:pt>
                <c:pt idx="155">
                  <c:v>84.79</c:v>
                </c:pt>
                <c:pt idx="156">
                  <c:v>85.8</c:v>
                </c:pt>
                <c:pt idx="157">
                  <c:v>87.25</c:v>
                </c:pt>
                <c:pt idx="158">
                  <c:v>89.43</c:v>
                </c:pt>
                <c:pt idx="159">
                  <c:v>89.65</c:v>
                </c:pt>
                <c:pt idx="160">
                  <c:v>88.04</c:v>
                </c:pt>
                <c:pt idx="161">
                  <c:v>88.93</c:v>
                </c:pt>
                <c:pt idx="162">
                  <c:v>87.14</c:v>
                </c:pt>
                <c:pt idx="163">
                  <c:v>88.93</c:v>
                </c:pt>
                <c:pt idx="164">
                  <c:v>88.57</c:v>
                </c:pt>
                <c:pt idx="165">
                  <c:v>89.06</c:v>
                </c:pt>
                <c:pt idx="166">
                  <c:v>87.51</c:v>
                </c:pt>
                <c:pt idx="167">
                  <c:v>85.59</c:v>
                </c:pt>
                <c:pt idx="168">
                  <c:v>84.96</c:v>
                </c:pt>
                <c:pt idx="169">
                  <c:v>84.5</c:v>
                </c:pt>
                <c:pt idx="170">
                  <c:v>85.15</c:v>
                </c:pt>
                <c:pt idx="171">
                  <c:v>88.52</c:v>
                </c:pt>
                <c:pt idx="172">
                  <c:v>85.63</c:v>
                </c:pt>
                <c:pt idx="173">
                  <c:v>87.65</c:v>
                </c:pt>
                <c:pt idx="174">
                  <c:v>86.68</c:v>
                </c:pt>
                <c:pt idx="175">
                  <c:v>86.24</c:v>
                </c:pt>
                <c:pt idx="176">
                  <c:v>86.81</c:v>
                </c:pt>
                <c:pt idx="177">
                  <c:v>88.56</c:v>
                </c:pt>
                <c:pt idx="178">
                  <c:v>89.86</c:v>
                </c:pt>
                <c:pt idx="179">
                  <c:v>91.74</c:v>
                </c:pt>
                <c:pt idx="180">
                  <c:v>94.39</c:v>
                </c:pt>
                <c:pt idx="181">
                  <c:v>95.15</c:v>
                </c:pt>
                <c:pt idx="182">
                  <c:v>92.91</c:v>
                </c:pt>
                <c:pt idx="183">
                  <c:v>94.11</c:v>
                </c:pt>
                <c:pt idx="184">
                  <c:v>94.39</c:v>
                </c:pt>
                <c:pt idx="185">
                  <c:v>96.27</c:v>
                </c:pt>
                <c:pt idx="186">
                  <c:v>97.47</c:v>
                </c:pt>
                <c:pt idx="187">
                  <c:v>96.75</c:v>
                </c:pt>
                <c:pt idx="188">
                  <c:v>97.01</c:v>
                </c:pt>
                <c:pt idx="189">
                  <c:v>94.98</c:v>
                </c:pt>
                <c:pt idx="190">
                  <c:v>96</c:v>
                </c:pt>
                <c:pt idx="191">
                  <c:v>91.75</c:v>
                </c:pt>
                <c:pt idx="192">
                  <c:v>90.8</c:v>
                </c:pt>
                <c:pt idx="193">
                  <c:v>90.02</c:v>
                </c:pt>
                <c:pt idx="194">
                  <c:v>89.4</c:v>
                </c:pt>
                <c:pt idx="195">
                  <c:v>88.13</c:v>
                </c:pt>
                <c:pt idx="196">
                  <c:v>87.84</c:v>
                </c:pt>
                <c:pt idx="197">
                  <c:v>93.1</c:v>
                </c:pt>
                <c:pt idx="198">
                  <c:v>89.71</c:v>
                </c:pt>
                <c:pt idx="199">
                  <c:v>90.44</c:v>
                </c:pt>
                <c:pt idx="200">
                  <c:v>87.85</c:v>
                </c:pt>
                <c:pt idx="201">
                  <c:v>88.4</c:v>
                </c:pt>
                <c:pt idx="202">
                  <c:v>87.86</c:v>
                </c:pt>
                <c:pt idx="203">
                  <c:v>89.23</c:v>
                </c:pt>
                <c:pt idx="204">
                  <c:v>92.87</c:v>
                </c:pt>
                <c:pt idx="205">
                  <c:v>95.51</c:v>
                </c:pt>
                <c:pt idx="206">
                  <c:v>100.17</c:v>
                </c:pt>
                <c:pt idx="207">
                  <c:v>99.3</c:v>
                </c:pt>
                <c:pt idx="208">
                  <c:v>97.83</c:v>
                </c:pt>
                <c:pt idx="209">
                  <c:v>95.94</c:v>
                </c:pt>
                <c:pt idx="210">
                  <c:v>92.95</c:v>
                </c:pt>
                <c:pt idx="211">
                  <c:v>92.27</c:v>
                </c:pt>
                <c:pt idx="212">
                  <c:v>93</c:v>
                </c:pt>
                <c:pt idx="213">
                  <c:v>97.11</c:v>
                </c:pt>
                <c:pt idx="214">
                  <c:v>99.54</c:v>
                </c:pt>
                <c:pt idx="215">
                  <c:v>100.29</c:v>
                </c:pt>
                <c:pt idx="216">
                  <c:v>97.85</c:v>
                </c:pt>
                <c:pt idx="217">
                  <c:v>96.69</c:v>
                </c:pt>
                <c:pt idx="218">
                  <c:v>96.3</c:v>
                </c:pt>
                <c:pt idx="219">
                  <c:v>100.12</c:v>
                </c:pt>
                <c:pt idx="220">
                  <c:v>98.3</c:v>
                </c:pt>
                <c:pt idx="221">
                  <c:v>96.03</c:v>
                </c:pt>
                <c:pt idx="222">
                  <c:v>97.85</c:v>
                </c:pt>
                <c:pt idx="223">
                  <c:v>94.59</c:v>
                </c:pt>
                <c:pt idx="224">
                  <c:v>91.39</c:v>
                </c:pt>
                <c:pt idx="225">
                  <c:v>92.44</c:v>
                </c:pt>
                <c:pt idx="226">
                  <c:v>93.32</c:v>
                </c:pt>
                <c:pt idx="227">
                  <c:v>91.32</c:v>
                </c:pt>
                <c:pt idx="228">
                  <c:v>90.39</c:v>
                </c:pt>
                <c:pt idx="229">
                  <c:v>90.5</c:v>
                </c:pt>
                <c:pt idx="230">
                  <c:v>91.18</c:v>
                </c:pt>
                <c:pt idx="231">
                  <c:v>93.67</c:v>
                </c:pt>
                <c:pt idx="232">
                  <c:v>93.59</c:v>
                </c:pt>
                <c:pt idx="233">
                  <c:v>95.6</c:v>
                </c:pt>
                <c:pt idx="234">
                  <c:v>93</c:v>
                </c:pt>
                <c:pt idx="235">
                  <c:v>89.81</c:v>
                </c:pt>
                <c:pt idx="236">
                  <c:v>89.55</c:v>
                </c:pt>
                <c:pt idx="237">
                  <c:v>89.39</c:v>
                </c:pt>
                <c:pt idx="238">
                  <c:v>84.7</c:v>
                </c:pt>
                <c:pt idx="239">
                  <c:v>81.97</c:v>
                </c:pt>
                <c:pt idx="240">
                  <c:v>84.46</c:v>
                </c:pt>
                <c:pt idx="241">
                  <c:v>85.09</c:v>
                </c:pt>
                <c:pt idx="242">
                  <c:v>84.26</c:v>
                </c:pt>
                <c:pt idx="243">
                  <c:v>83.82</c:v>
                </c:pt>
                <c:pt idx="244">
                  <c:v>79.42</c:v>
                </c:pt>
                <c:pt idx="245">
                  <c:v>77.52</c:v>
                </c:pt>
                <c:pt idx="246">
                  <c:v>79.63</c:v>
                </c:pt>
                <c:pt idx="247">
                  <c:v>80.17</c:v>
                </c:pt>
                <c:pt idx="248">
                  <c:v>79.03</c:v>
                </c:pt>
                <c:pt idx="249">
                  <c:v>80.8</c:v>
                </c:pt>
                <c:pt idx="250">
                  <c:v>81</c:v>
                </c:pt>
                <c:pt idx="251">
                  <c:v>77.62</c:v>
                </c:pt>
                <c:pt idx="252">
                  <c:v>78.53</c:v>
                </c:pt>
                <c:pt idx="253">
                  <c:v>77.5</c:v>
                </c:pt>
                <c:pt idx="254">
                  <c:v>82.94</c:v>
                </c:pt>
                <c:pt idx="255">
                  <c:v>85.32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A-442B-BB95-9CCFE18C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060160"/>
        <c:axId val="1807946848"/>
      </c:lineChart>
      <c:dateAx>
        <c:axId val="17360601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946848"/>
        <c:crosses val="autoZero"/>
        <c:auto val="1"/>
        <c:lblOffset val="100"/>
        <c:baseTimeUnit val="days"/>
      </c:dateAx>
      <c:valAx>
        <c:axId val="18079468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EUA Price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6"/>
              <c:layout>
                <c:manualLayout>
                  <c:x val="-3.9930446194225824E-2"/>
                  <c:y val="-0.1226851851851851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Year average: </a:t>
                    </a:r>
                    <a:fld id="{34032EB3-1F0F-44D6-8EFD-F7A7D9550362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55555555555556"/>
                      <c:h val="8.789370078740158E-2"/>
                    </c:manualLayout>
                  </c15:layout>
                  <c15:dlblFieldTable>
                    <c15:dlblFTEntry>
                      <c15:txfldGUID>{34032EB3-1F0F-44D6-8EFD-F7A7D9550362}</c15:txfldGUID>
                      <c15:f>'EUA Y 2022'!$B$259</c15:f>
                      <c15:dlblFieldTableCache>
                        <c:ptCount val="1"/>
                        <c:pt idx="0">
                          <c:v>81.25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D02-4F15-A56E-DF2385C6B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'EUA Y 2022'!$A$2:$A$258</c:f>
              <c:numCache>
                <c:formatCode>m/d/yyyy</c:formatCode>
                <c:ptCount val="257"/>
                <c:pt idx="0">
                  <c:v>44925</c:v>
                </c:pt>
                <c:pt idx="1">
                  <c:v>44924</c:v>
                </c:pt>
                <c:pt idx="2">
                  <c:v>44923</c:v>
                </c:pt>
                <c:pt idx="3">
                  <c:v>44922</c:v>
                </c:pt>
                <c:pt idx="4">
                  <c:v>44918</c:v>
                </c:pt>
                <c:pt idx="5">
                  <c:v>44917</c:v>
                </c:pt>
                <c:pt idx="6">
                  <c:v>44916</c:v>
                </c:pt>
                <c:pt idx="7">
                  <c:v>44915</c:v>
                </c:pt>
                <c:pt idx="8">
                  <c:v>44914</c:v>
                </c:pt>
                <c:pt idx="9">
                  <c:v>44911</c:v>
                </c:pt>
                <c:pt idx="10">
                  <c:v>44910</c:v>
                </c:pt>
                <c:pt idx="11">
                  <c:v>44909</c:v>
                </c:pt>
                <c:pt idx="12">
                  <c:v>44908</c:v>
                </c:pt>
                <c:pt idx="13">
                  <c:v>44907</c:v>
                </c:pt>
                <c:pt idx="14">
                  <c:v>44904</c:v>
                </c:pt>
                <c:pt idx="15">
                  <c:v>44903</c:v>
                </c:pt>
                <c:pt idx="16">
                  <c:v>44902</c:v>
                </c:pt>
                <c:pt idx="17">
                  <c:v>44901</c:v>
                </c:pt>
                <c:pt idx="18">
                  <c:v>44900</c:v>
                </c:pt>
                <c:pt idx="19">
                  <c:v>44897</c:v>
                </c:pt>
                <c:pt idx="20">
                  <c:v>44896</c:v>
                </c:pt>
                <c:pt idx="21">
                  <c:v>44895</c:v>
                </c:pt>
                <c:pt idx="22">
                  <c:v>44894</c:v>
                </c:pt>
                <c:pt idx="23">
                  <c:v>44893</c:v>
                </c:pt>
                <c:pt idx="24">
                  <c:v>44890</c:v>
                </c:pt>
                <c:pt idx="25">
                  <c:v>44889</c:v>
                </c:pt>
                <c:pt idx="26">
                  <c:v>44888</c:v>
                </c:pt>
                <c:pt idx="27">
                  <c:v>44887</c:v>
                </c:pt>
                <c:pt idx="28">
                  <c:v>44886</c:v>
                </c:pt>
                <c:pt idx="29">
                  <c:v>44883</c:v>
                </c:pt>
                <c:pt idx="30">
                  <c:v>44882</c:v>
                </c:pt>
                <c:pt idx="31">
                  <c:v>44881</c:v>
                </c:pt>
                <c:pt idx="32">
                  <c:v>44880</c:v>
                </c:pt>
                <c:pt idx="33">
                  <c:v>44879</c:v>
                </c:pt>
                <c:pt idx="34">
                  <c:v>44876</c:v>
                </c:pt>
                <c:pt idx="35">
                  <c:v>44875</c:v>
                </c:pt>
                <c:pt idx="36">
                  <c:v>44874</c:v>
                </c:pt>
                <c:pt idx="37">
                  <c:v>44873</c:v>
                </c:pt>
                <c:pt idx="38">
                  <c:v>44872</c:v>
                </c:pt>
                <c:pt idx="39">
                  <c:v>44869</c:v>
                </c:pt>
                <c:pt idx="40">
                  <c:v>44868</c:v>
                </c:pt>
                <c:pt idx="41">
                  <c:v>44867</c:v>
                </c:pt>
                <c:pt idx="42">
                  <c:v>44866</c:v>
                </c:pt>
                <c:pt idx="43">
                  <c:v>44865</c:v>
                </c:pt>
                <c:pt idx="44">
                  <c:v>44862</c:v>
                </c:pt>
                <c:pt idx="45">
                  <c:v>44861</c:v>
                </c:pt>
                <c:pt idx="46">
                  <c:v>44860</c:v>
                </c:pt>
                <c:pt idx="47">
                  <c:v>44859</c:v>
                </c:pt>
                <c:pt idx="48">
                  <c:v>44858</c:v>
                </c:pt>
                <c:pt idx="49">
                  <c:v>44855</c:v>
                </c:pt>
                <c:pt idx="50">
                  <c:v>44854</c:v>
                </c:pt>
                <c:pt idx="51">
                  <c:v>44853</c:v>
                </c:pt>
                <c:pt idx="52">
                  <c:v>44852</c:v>
                </c:pt>
                <c:pt idx="53">
                  <c:v>44851</c:v>
                </c:pt>
                <c:pt idx="54">
                  <c:v>44848</c:v>
                </c:pt>
                <c:pt idx="55">
                  <c:v>44847</c:v>
                </c:pt>
                <c:pt idx="56">
                  <c:v>44846</c:v>
                </c:pt>
                <c:pt idx="57">
                  <c:v>44845</c:v>
                </c:pt>
                <c:pt idx="58">
                  <c:v>44844</c:v>
                </c:pt>
                <c:pt idx="59">
                  <c:v>44841</c:v>
                </c:pt>
                <c:pt idx="60">
                  <c:v>44840</c:v>
                </c:pt>
                <c:pt idx="61">
                  <c:v>44839</c:v>
                </c:pt>
                <c:pt idx="62">
                  <c:v>44838</c:v>
                </c:pt>
                <c:pt idx="63">
                  <c:v>44837</c:v>
                </c:pt>
                <c:pt idx="64">
                  <c:v>44834</c:v>
                </c:pt>
                <c:pt idx="65">
                  <c:v>44833</c:v>
                </c:pt>
                <c:pt idx="66">
                  <c:v>44832</c:v>
                </c:pt>
                <c:pt idx="67">
                  <c:v>44831</c:v>
                </c:pt>
                <c:pt idx="68">
                  <c:v>44830</c:v>
                </c:pt>
                <c:pt idx="69">
                  <c:v>44827</c:v>
                </c:pt>
                <c:pt idx="70">
                  <c:v>44826</c:v>
                </c:pt>
                <c:pt idx="71">
                  <c:v>44825</c:v>
                </c:pt>
                <c:pt idx="72">
                  <c:v>44824</c:v>
                </c:pt>
                <c:pt idx="73">
                  <c:v>44823</c:v>
                </c:pt>
                <c:pt idx="74">
                  <c:v>44820</c:v>
                </c:pt>
                <c:pt idx="75">
                  <c:v>44819</c:v>
                </c:pt>
                <c:pt idx="76">
                  <c:v>44818</c:v>
                </c:pt>
                <c:pt idx="77">
                  <c:v>44817</c:v>
                </c:pt>
                <c:pt idx="78">
                  <c:v>44816</c:v>
                </c:pt>
                <c:pt idx="79">
                  <c:v>44813</c:v>
                </c:pt>
                <c:pt idx="80">
                  <c:v>44812</c:v>
                </c:pt>
                <c:pt idx="81">
                  <c:v>44811</c:v>
                </c:pt>
                <c:pt idx="82">
                  <c:v>44810</c:v>
                </c:pt>
                <c:pt idx="83">
                  <c:v>44809</c:v>
                </c:pt>
                <c:pt idx="84">
                  <c:v>44806</c:v>
                </c:pt>
                <c:pt idx="85">
                  <c:v>44805</c:v>
                </c:pt>
                <c:pt idx="86">
                  <c:v>44804</c:v>
                </c:pt>
                <c:pt idx="87">
                  <c:v>44803</c:v>
                </c:pt>
                <c:pt idx="88">
                  <c:v>44802</c:v>
                </c:pt>
                <c:pt idx="89">
                  <c:v>44799</c:v>
                </c:pt>
                <c:pt idx="90">
                  <c:v>44798</c:v>
                </c:pt>
                <c:pt idx="91">
                  <c:v>44797</c:v>
                </c:pt>
                <c:pt idx="92">
                  <c:v>44796</c:v>
                </c:pt>
                <c:pt idx="93">
                  <c:v>44795</c:v>
                </c:pt>
                <c:pt idx="94">
                  <c:v>44792</c:v>
                </c:pt>
                <c:pt idx="95">
                  <c:v>44791</c:v>
                </c:pt>
                <c:pt idx="96">
                  <c:v>44790</c:v>
                </c:pt>
                <c:pt idx="97">
                  <c:v>44789</c:v>
                </c:pt>
                <c:pt idx="98">
                  <c:v>44788</c:v>
                </c:pt>
                <c:pt idx="99">
                  <c:v>44785</c:v>
                </c:pt>
                <c:pt idx="100">
                  <c:v>44784</c:v>
                </c:pt>
                <c:pt idx="101">
                  <c:v>44783</c:v>
                </c:pt>
                <c:pt idx="102">
                  <c:v>44782</c:v>
                </c:pt>
                <c:pt idx="103">
                  <c:v>44781</c:v>
                </c:pt>
                <c:pt idx="104">
                  <c:v>44778</c:v>
                </c:pt>
                <c:pt idx="105">
                  <c:v>44777</c:v>
                </c:pt>
                <c:pt idx="106">
                  <c:v>44776</c:v>
                </c:pt>
                <c:pt idx="107">
                  <c:v>44775</c:v>
                </c:pt>
                <c:pt idx="108">
                  <c:v>44774</c:v>
                </c:pt>
                <c:pt idx="109">
                  <c:v>44771</c:v>
                </c:pt>
                <c:pt idx="110">
                  <c:v>44770</c:v>
                </c:pt>
                <c:pt idx="111">
                  <c:v>44769</c:v>
                </c:pt>
                <c:pt idx="112">
                  <c:v>44768</c:v>
                </c:pt>
                <c:pt idx="113">
                  <c:v>44767</c:v>
                </c:pt>
                <c:pt idx="114">
                  <c:v>44764</c:v>
                </c:pt>
                <c:pt idx="115">
                  <c:v>44763</c:v>
                </c:pt>
                <c:pt idx="116">
                  <c:v>44762</c:v>
                </c:pt>
                <c:pt idx="117">
                  <c:v>44761</c:v>
                </c:pt>
                <c:pt idx="118">
                  <c:v>44760</c:v>
                </c:pt>
                <c:pt idx="119">
                  <c:v>44757</c:v>
                </c:pt>
                <c:pt idx="120">
                  <c:v>44756</c:v>
                </c:pt>
                <c:pt idx="121">
                  <c:v>44755</c:v>
                </c:pt>
                <c:pt idx="122">
                  <c:v>44754</c:v>
                </c:pt>
                <c:pt idx="123">
                  <c:v>44753</c:v>
                </c:pt>
                <c:pt idx="124">
                  <c:v>44750</c:v>
                </c:pt>
                <c:pt idx="125">
                  <c:v>44749</c:v>
                </c:pt>
                <c:pt idx="126">
                  <c:v>44748</c:v>
                </c:pt>
                <c:pt idx="127">
                  <c:v>44747</c:v>
                </c:pt>
                <c:pt idx="128">
                  <c:v>44746</c:v>
                </c:pt>
                <c:pt idx="129">
                  <c:v>44743</c:v>
                </c:pt>
                <c:pt idx="130">
                  <c:v>44742</c:v>
                </c:pt>
                <c:pt idx="131">
                  <c:v>44741</c:v>
                </c:pt>
                <c:pt idx="132">
                  <c:v>44740</c:v>
                </c:pt>
                <c:pt idx="133">
                  <c:v>44739</c:v>
                </c:pt>
                <c:pt idx="134">
                  <c:v>44736</c:v>
                </c:pt>
                <c:pt idx="135">
                  <c:v>44735</c:v>
                </c:pt>
                <c:pt idx="136">
                  <c:v>44734</c:v>
                </c:pt>
                <c:pt idx="137">
                  <c:v>44733</c:v>
                </c:pt>
                <c:pt idx="138">
                  <c:v>44732</c:v>
                </c:pt>
                <c:pt idx="139">
                  <c:v>44729</c:v>
                </c:pt>
                <c:pt idx="140">
                  <c:v>44728</c:v>
                </c:pt>
                <c:pt idx="141">
                  <c:v>44727</c:v>
                </c:pt>
                <c:pt idx="142">
                  <c:v>44726</c:v>
                </c:pt>
                <c:pt idx="143">
                  <c:v>44725</c:v>
                </c:pt>
                <c:pt idx="144">
                  <c:v>44722</c:v>
                </c:pt>
                <c:pt idx="145">
                  <c:v>44721</c:v>
                </c:pt>
                <c:pt idx="146">
                  <c:v>44720</c:v>
                </c:pt>
                <c:pt idx="147">
                  <c:v>44719</c:v>
                </c:pt>
                <c:pt idx="148">
                  <c:v>44718</c:v>
                </c:pt>
                <c:pt idx="149">
                  <c:v>44715</c:v>
                </c:pt>
                <c:pt idx="150">
                  <c:v>44714</c:v>
                </c:pt>
                <c:pt idx="151">
                  <c:v>44713</c:v>
                </c:pt>
                <c:pt idx="152">
                  <c:v>44712</c:v>
                </c:pt>
                <c:pt idx="153">
                  <c:v>44711</c:v>
                </c:pt>
                <c:pt idx="154">
                  <c:v>44708</c:v>
                </c:pt>
                <c:pt idx="155">
                  <c:v>44707</c:v>
                </c:pt>
                <c:pt idx="156">
                  <c:v>44706</c:v>
                </c:pt>
                <c:pt idx="157">
                  <c:v>44705</c:v>
                </c:pt>
                <c:pt idx="158">
                  <c:v>44704</c:v>
                </c:pt>
                <c:pt idx="159">
                  <c:v>44701</c:v>
                </c:pt>
                <c:pt idx="160">
                  <c:v>44700</c:v>
                </c:pt>
                <c:pt idx="161">
                  <c:v>44699</c:v>
                </c:pt>
                <c:pt idx="162">
                  <c:v>44698</c:v>
                </c:pt>
                <c:pt idx="163">
                  <c:v>44697</c:v>
                </c:pt>
                <c:pt idx="164">
                  <c:v>44694</c:v>
                </c:pt>
                <c:pt idx="165">
                  <c:v>44693</c:v>
                </c:pt>
                <c:pt idx="166">
                  <c:v>44692</c:v>
                </c:pt>
                <c:pt idx="167">
                  <c:v>44691</c:v>
                </c:pt>
                <c:pt idx="168">
                  <c:v>44690</c:v>
                </c:pt>
                <c:pt idx="169">
                  <c:v>44687</c:v>
                </c:pt>
                <c:pt idx="170">
                  <c:v>44686</c:v>
                </c:pt>
                <c:pt idx="171">
                  <c:v>44685</c:v>
                </c:pt>
                <c:pt idx="172">
                  <c:v>44684</c:v>
                </c:pt>
                <c:pt idx="173">
                  <c:v>44683</c:v>
                </c:pt>
                <c:pt idx="174">
                  <c:v>44680</c:v>
                </c:pt>
                <c:pt idx="175">
                  <c:v>44679</c:v>
                </c:pt>
                <c:pt idx="176">
                  <c:v>44678</c:v>
                </c:pt>
                <c:pt idx="177">
                  <c:v>44677</c:v>
                </c:pt>
                <c:pt idx="178">
                  <c:v>44676</c:v>
                </c:pt>
                <c:pt idx="179">
                  <c:v>44673</c:v>
                </c:pt>
                <c:pt idx="180">
                  <c:v>44672</c:v>
                </c:pt>
                <c:pt idx="181">
                  <c:v>44671</c:v>
                </c:pt>
                <c:pt idx="182">
                  <c:v>44670</c:v>
                </c:pt>
                <c:pt idx="183">
                  <c:v>44665</c:v>
                </c:pt>
                <c:pt idx="184">
                  <c:v>44664</c:v>
                </c:pt>
                <c:pt idx="185">
                  <c:v>44663</c:v>
                </c:pt>
                <c:pt idx="186">
                  <c:v>44662</c:v>
                </c:pt>
                <c:pt idx="187">
                  <c:v>44659</c:v>
                </c:pt>
                <c:pt idx="188">
                  <c:v>44658</c:v>
                </c:pt>
                <c:pt idx="189">
                  <c:v>44657</c:v>
                </c:pt>
                <c:pt idx="190">
                  <c:v>44656</c:v>
                </c:pt>
                <c:pt idx="191">
                  <c:v>44655</c:v>
                </c:pt>
                <c:pt idx="192">
                  <c:v>44652</c:v>
                </c:pt>
                <c:pt idx="193">
                  <c:v>44651</c:v>
                </c:pt>
                <c:pt idx="194">
                  <c:v>44650</c:v>
                </c:pt>
                <c:pt idx="195">
                  <c:v>44649</c:v>
                </c:pt>
                <c:pt idx="196">
                  <c:v>44648</c:v>
                </c:pt>
                <c:pt idx="197">
                  <c:v>44645</c:v>
                </c:pt>
                <c:pt idx="198">
                  <c:v>44644</c:v>
                </c:pt>
                <c:pt idx="199">
                  <c:v>44643</c:v>
                </c:pt>
                <c:pt idx="200">
                  <c:v>44642</c:v>
                </c:pt>
                <c:pt idx="201">
                  <c:v>44641</c:v>
                </c:pt>
                <c:pt idx="202">
                  <c:v>44638</c:v>
                </c:pt>
                <c:pt idx="203">
                  <c:v>44637</c:v>
                </c:pt>
                <c:pt idx="204">
                  <c:v>44636</c:v>
                </c:pt>
                <c:pt idx="205">
                  <c:v>44635</c:v>
                </c:pt>
                <c:pt idx="206">
                  <c:v>44634</c:v>
                </c:pt>
                <c:pt idx="207">
                  <c:v>44631</c:v>
                </c:pt>
                <c:pt idx="208">
                  <c:v>44630</c:v>
                </c:pt>
                <c:pt idx="209">
                  <c:v>44629</c:v>
                </c:pt>
                <c:pt idx="210">
                  <c:v>44628</c:v>
                </c:pt>
                <c:pt idx="211">
                  <c:v>44627</c:v>
                </c:pt>
                <c:pt idx="212">
                  <c:v>44624</c:v>
                </c:pt>
                <c:pt idx="213">
                  <c:v>44623</c:v>
                </c:pt>
                <c:pt idx="214">
                  <c:v>44622</c:v>
                </c:pt>
                <c:pt idx="215">
                  <c:v>44621</c:v>
                </c:pt>
                <c:pt idx="216">
                  <c:v>44620</c:v>
                </c:pt>
                <c:pt idx="217">
                  <c:v>44617</c:v>
                </c:pt>
                <c:pt idx="218">
                  <c:v>44616</c:v>
                </c:pt>
                <c:pt idx="219">
                  <c:v>44615</c:v>
                </c:pt>
                <c:pt idx="220">
                  <c:v>44614</c:v>
                </c:pt>
                <c:pt idx="221">
                  <c:v>44613</c:v>
                </c:pt>
                <c:pt idx="222">
                  <c:v>44610</c:v>
                </c:pt>
                <c:pt idx="223">
                  <c:v>44609</c:v>
                </c:pt>
                <c:pt idx="224">
                  <c:v>44608</c:v>
                </c:pt>
                <c:pt idx="225">
                  <c:v>44607</c:v>
                </c:pt>
                <c:pt idx="226">
                  <c:v>44606</c:v>
                </c:pt>
                <c:pt idx="227">
                  <c:v>44603</c:v>
                </c:pt>
                <c:pt idx="228">
                  <c:v>44602</c:v>
                </c:pt>
                <c:pt idx="229">
                  <c:v>44601</c:v>
                </c:pt>
                <c:pt idx="230">
                  <c:v>44600</c:v>
                </c:pt>
                <c:pt idx="231">
                  <c:v>44599</c:v>
                </c:pt>
                <c:pt idx="232">
                  <c:v>44596</c:v>
                </c:pt>
                <c:pt idx="233">
                  <c:v>44595</c:v>
                </c:pt>
                <c:pt idx="234">
                  <c:v>44594</c:v>
                </c:pt>
                <c:pt idx="235">
                  <c:v>44593</c:v>
                </c:pt>
                <c:pt idx="236">
                  <c:v>44592</c:v>
                </c:pt>
                <c:pt idx="237">
                  <c:v>44589</c:v>
                </c:pt>
                <c:pt idx="238">
                  <c:v>44588</c:v>
                </c:pt>
                <c:pt idx="239">
                  <c:v>44587</c:v>
                </c:pt>
                <c:pt idx="240">
                  <c:v>44586</c:v>
                </c:pt>
                <c:pt idx="241">
                  <c:v>44585</c:v>
                </c:pt>
                <c:pt idx="242">
                  <c:v>44582</c:v>
                </c:pt>
                <c:pt idx="243">
                  <c:v>44581</c:v>
                </c:pt>
                <c:pt idx="244">
                  <c:v>44580</c:v>
                </c:pt>
                <c:pt idx="245">
                  <c:v>44579</c:v>
                </c:pt>
                <c:pt idx="246">
                  <c:v>44578</c:v>
                </c:pt>
                <c:pt idx="247">
                  <c:v>44575</c:v>
                </c:pt>
                <c:pt idx="248">
                  <c:v>44574</c:v>
                </c:pt>
                <c:pt idx="249">
                  <c:v>44573</c:v>
                </c:pt>
                <c:pt idx="250">
                  <c:v>44572</c:v>
                </c:pt>
                <c:pt idx="251">
                  <c:v>44571</c:v>
                </c:pt>
                <c:pt idx="252">
                  <c:v>44568</c:v>
                </c:pt>
                <c:pt idx="253">
                  <c:v>44567</c:v>
                </c:pt>
                <c:pt idx="254">
                  <c:v>44566</c:v>
                </c:pt>
                <c:pt idx="255">
                  <c:v>44565</c:v>
                </c:pt>
                <c:pt idx="256">
                  <c:v>44564</c:v>
                </c:pt>
              </c:numCache>
            </c:numRef>
          </c:cat>
          <c:val>
            <c:numRef>
              <c:f>'EUA Y 2022'!$B$2:$B$258</c:f>
              <c:numCache>
                <c:formatCode>General</c:formatCode>
                <c:ptCount val="257"/>
                <c:pt idx="0">
                  <c:v>82.26</c:v>
                </c:pt>
                <c:pt idx="1">
                  <c:v>84.21</c:v>
                </c:pt>
                <c:pt idx="2">
                  <c:v>86.19</c:v>
                </c:pt>
                <c:pt idx="3">
                  <c:v>88.4</c:v>
                </c:pt>
                <c:pt idx="4">
                  <c:v>89.37</c:v>
                </c:pt>
                <c:pt idx="5">
                  <c:v>89.16</c:v>
                </c:pt>
                <c:pt idx="6">
                  <c:v>87.7</c:v>
                </c:pt>
                <c:pt idx="7">
                  <c:v>89.3</c:v>
                </c:pt>
                <c:pt idx="8">
                  <c:v>87.32</c:v>
                </c:pt>
                <c:pt idx="9">
                  <c:v>83.68</c:v>
                </c:pt>
                <c:pt idx="10">
                  <c:v>85.2</c:v>
                </c:pt>
                <c:pt idx="11">
                  <c:v>86.19</c:v>
                </c:pt>
                <c:pt idx="12">
                  <c:v>88.99</c:v>
                </c:pt>
                <c:pt idx="13">
                  <c:v>89.81</c:v>
                </c:pt>
                <c:pt idx="14">
                  <c:v>87.73</c:v>
                </c:pt>
                <c:pt idx="15">
                  <c:v>88.93</c:v>
                </c:pt>
                <c:pt idx="16">
                  <c:v>88.19</c:v>
                </c:pt>
                <c:pt idx="17">
                  <c:v>88.61</c:v>
                </c:pt>
                <c:pt idx="18">
                  <c:v>87.17</c:v>
                </c:pt>
                <c:pt idx="19">
                  <c:v>87.98</c:v>
                </c:pt>
                <c:pt idx="20">
                  <c:v>84.88</c:v>
                </c:pt>
                <c:pt idx="21">
                  <c:v>84.9</c:v>
                </c:pt>
                <c:pt idx="22">
                  <c:v>81.39</c:v>
                </c:pt>
                <c:pt idx="23">
                  <c:v>78.59</c:v>
                </c:pt>
                <c:pt idx="24">
                  <c:v>78.97</c:v>
                </c:pt>
                <c:pt idx="25">
                  <c:v>78.69</c:v>
                </c:pt>
                <c:pt idx="26">
                  <c:v>75.87</c:v>
                </c:pt>
                <c:pt idx="27">
                  <c:v>73.89</c:v>
                </c:pt>
                <c:pt idx="28">
                  <c:v>74.61</c:v>
                </c:pt>
                <c:pt idx="29">
                  <c:v>72.47</c:v>
                </c:pt>
                <c:pt idx="30">
                  <c:v>72.400000000000006</c:v>
                </c:pt>
                <c:pt idx="31">
                  <c:v>73.41</c:v>
                </c:pt>
                <c:pt idx="32">
                  <c:v>76.650000000000006</c:v>
                </c:pt>
                <c:pt idx="33">
                  <c:v>75.23</c:v>
                </c:pt>
                <c:pt idx="34">
                  <c:v>75.84</c:v>
                </c:pt>
                <c:pt idx="35">
                  <c:v>73.05</c:v>
                </c:pt>
                <c:pt idx="36">
                  <c:v>72.760000000000005</c:v>
                </c:pt>
                <c:pt idx="37">
                  <c:v>76.06</c:v>
                </c:pt>
                <c:pt idx="38">
                  <c:v>77.489999999999995</c:v>
                </c:pt>
                <c:pt idx="39">
                  <c:v>76.36</c:v>
                </c:pt>
                <c:pt idx="40">
                  <c:v>76.28</c:v>
                </c:pt>
                <c:pt idx="41">
                  <c:v>76.7</c:v>
                </c:pt>
                <c:pt idx="42">
                  <c:v>76.72</c:v>
                </c:pt>
                <c:pt idx="43">
                  <c:v>79.97</c:v>
                </c:pt>
                <c:pt idx="44">
                  <c:v>81.209999999999994</c:v>
                </c:pt>
                <c:pt idx="45">
                  <c:v>80.209999999999994</c:v>
                </c:pt>
                <c:pt idx="46">
                  <c:v>75.790000000000006</c:v>
                </c:pt>
                <c:pt idx="47">
                  <c:v>77.11</c:v>
                </c:pt>
                <c:pt idx="48">
                  <c:v>72.319999999999993</c:v>
                </c:pt>
                <c:pt idx="49">
                  <c:v>68.72</c:v>
                </c:pt>
                <c:pt idx="50">
                  <c:v>66.87</c:v>
                </c:pt>
                <c:pt idx="51">
                  <c:v>67.290000000000006</c:v>
                </c:pt>
                <c:pt idx="52">
                  <c:v>67.77</c:v>
                </c:pt>
                <c:pt idx="53">
                  <c:v>67.510000000000005</c:v>
                </c:pt>
                <c:pt idx="54">
                  <c:v>68.02</c:v>
                </c:pt>
                <c:pt idx="55">
                  <c:v>68.84</c:v>
                </c:pt>
                <c:pt idx="56">
                  <c:v>66.709999999999994</c:v>
                </c:pt>
                <c:pt idx="57">
                  <c:v>66.34</c:v>
                </c:pt>
                <c:pt idx="58">
                  <c:v>66.77</c:v>
                </c:pt>
                <c:pt idx="59">
                  <c:v>69.849999999999994</c:v>
                </c:pt>
                <c:pt idx="60">
                  <c:v>68.959999999999994</c:v>
                </c:pt>
                <c:pt idx="61">
                  <c:v>67.069999999999993</c:v>
                </c:pt>
                <c:pt idx="62">
                  <c:v>66.92</c:v>
                </c:pt>
                <c:pt idx="63">
                  <c:v>65.94</c:v>
                </c:pt>
                <c:pt idx="64">
                  <c:v>66.73</c:v>
                </c:pt>
                <c:pt idx="65">
                  <c:v>65.73</c:v>
                </c:pt>
                <c:pt idx="66">
                  <c:v>65.150000000000006</c:v>
                </c:pt>
                <c:pt idx="67">
                  <c:v>67.959999999999994</c:v>
                </c:pt>
                <c:pt idx="68">
                  <c:v>70.33</c:v>
                </c:pt>
                <c:pt idx="69">
                  <c:v>65.77</c:v>
                </c:pt>
                <c:pt idx="70">
                  <c:v>70.44</c:v>
                </c:pt>
                <c:pt idx="71">
                  <c:v>69.790000000000006</c:v>
                </c:pt>
                <c:pt idx="72">
                  <c:v>71.14</c:v>
                </c:pt>
                <c:pt idx="73">
                  <c:v>71.099999999999994</c:v>
                </c:pt>
                <c:pt idx="74">
                  <c:v>73.27</c:v>
                </c:pt>
                <c:pt idx="75">
                  <c:v>71.849999999999994</c:v>
                </c:pt>
                <c:pt idx="76">
                  <c:v>72.540000000000006</c:v>
                </c:pt>
                <c:pt idx="77">
                  <c:v>69.75</c:v>
                </c:pt>
                <c:pt idx="78">
                  <c:v>71.819999999999993</c:v>
                </c:pt>
                <c:pt idx="79">
                  <c:v>66.08</c:v>
                </c:pt>
                <c:pt idx="80">
                  <c:v>67.239999999999995</c:v>
                </c:pt>
                <c:pt idx="81">
                  <c:v>69.03</c:v>
                </c:pt>
                <c:pt idx="82">
                  <c:v>69.88</c:v>
                </c:pt>
                <c:pt idx="83">
                  <c:v>74.45</c:v>
                </c:pt>
                <c:pt idx="84">
                  <c:v>77.89</c:v>
                </c:pt>
                <c:pt idx="85">
                  <c:v>80.790000000000006</c:v>
                </c:pt>
                <c:pt idx="86">
                  <c:v>80.03</c:v>
                </c:pt>
                <c:pt idx="87">
                  <c:v>80.81</c:v>
                </c:pt>
                <c:pt idx="88">
                  <c:v>86.66</c:v>
                </c:pt>
                <c:pt idx="89">
                  <c:v>90.31</c:v>
                </c:pt>
                <c:pt idx="90">
                  <c:v>89.31</c:v>
                </c:pt>
                <c:pt idx="91">
                  <c:v>89.24</c:v>
                </c:pt>
                <c:pt idx="92">
                  <c:v>89.29</c:v>
                </c:pt>
                <c:pt idx="93">
                  <c:v>92.17</c:v>
                </c:pt>
                <c:pt idx="94">
                  <c:v>98.01</c:v>
                </c:pt>
                <c:pt idx="95">
                  <c:v>96.04</c:v>
                </c:pt>
                <c:pt idx="96">
                  <c:v>95.8</c:v>
                </c:pt>
                <c:pt idx="97">
                  <c:v>92.08</c:v>
                </c:pt>
                <c:pt idx="98">
                  <c:v>90.78</c:v>
                </c:pt>
                <c:pt idx="99">
                  <c:v>88.87</c:v>
                </c:pt>
                <c:pt idx="100">
                  <c:v>87.55</c:v>
                </c:pt>
                <c:pt idx="101">
                  <c:v>85.92</c:v>
                </c:pt>
                <c:pt idx="102">
                  <c:v>85.93</c:v>
                </c:pt>
                <c:pt idx="103">
                  <c:v>83.81</c:v>
                </c:pt>
                <c:pt idx="104">
                  <c:v>84.76</c:v>
                </c:pt>
                <c:pt idx="105">
                  <c:v>84.19</c:v>
                </c:pt>
                <c:pt idx="106">
                  <c:v>83.99</c:v>
                </c:pt>
                <c:pt idx="107">
                  <c:v>81.95</c:v>
                </c:pt>
                <c:pt idx="108">
                  <c:v>80.58</c:v>
                </c:pt>
                <c:pt idx="109">
                  <c:v>78.55</c:v>
                </c:pt>
                <c:pt idx="110">
                  <c:v>78.959999999999994</c:v>
                </c:pt>
                <c:pt idx="111">
                  <c:v>76.14</c:v>
                </c:pt>
                <c:pt idx="112">
                  <c:v>76.680000000000007</c:v>
                </c:pt>
                <c:pt idx="113">
                  <c:v>76.37</c:v>
                </c:pt>
                <c:pt idx="114">
                  <c:v>76.3</c:v>
                </c:pt>
                <c:pt idx="115">
                  <c:v>78.11</c:v>
                </c:pt>
                <c:pt idx="116">
                  <c:v>78.84</c:v>
                </c:pt>
                <c:pt idx="117">
                  <c:v>83.65</c:v>
                </c:pt>
                <c:pt idx="118">
                  <c:v>84.94</c:v>
                </c:pt>
                <c:pt idx="119">
                  <c:v>85.38</c:v>
                </c:pt>
                <c:pt idx="120">
                  <c:v>83.97</c:v>
                </c:pt>
                <c:pt idx="121">
                  <c:v>83.86</c:v>
                </c:pt>
                <c:pt idx="122">
                  <c:v>85.65</c:v>
                </c:pt>
                <c:pt idx="123">
                  <c:v>84.36</c:v>
                </c:pt>
                <c:pt idx="124">
                  <c:v>82.79</c:v>
                </c:pt>
                <c:pt idx="125">
                  <c:v>84.92</c:v>
                </c:pt>
                <c:pt idx="126">
                  <c:v>83.22</c:v>
                </c:pt>
                <c:pt idx="127">
                  <c:v>83.19</c:v>
                </c:pt>
                <c:pt idx="128">
                  <c:v>84.55</c:v>
                </c:pt>
                <c:pt idx="129">
                  <c:v>85.58</c:v>
                </c:pt>
                <c:pt idx="130">
                  <c:v>90.16</c:v>
                </c:pt>
                <c:pt idx="131">
                  <c:v>88.35</c:v>
                </c:pt>
                <c:pt idx="132">
                  <c:v>87.4</c:v>
                </c:pt>
                <c:pt idx="133">
                  <c:v>85.05</c:v>
                </c:pt>
                <c:pt idx="134">
                  <c:v>83.43</c:v>
                </c:pt>
                <c:pt idx="135">
                  <c:v>84.13</c:v>
                </c:pt>
                <c:pt idx="136">
                  <c:v>81.88</c:v>
                </c:pt>
                <c:pt idx="137">
                  <c:v>84.73</c:v>
                </c:pt>
                <c:pt idx="138">
                  <c:v>84</c:v>
                </c:pt>
                <c:pt idx="139">
                  <c:v>82.37</c:v>
                </c:pt>
                <c:pt idx="140">
                  <c:v>83</c:v>
                </c:pt>
                <c:pt idx="141">
                  <c:v>86.2</c:v>
                </c:pt>
                <c:pt idx="142">
                  <c:v>84.15</c:v>
                </c:pt>
                <c:pt idx="143">
                  <c:v>81.540000000000006</c:v>
                </c:pt>
                <c:pt idx="144">
                  <c:v>81.86</c:v>
                </c:pt>
                <c:pt idx="145">
                  <c:v>81.010000000000005</c:v>
                </c:pt>
                <c:pt idx="146">
                  <c:v>79.81</c:v>
                </c:pt>
                <c:pt idx="147">
                  <c:v>81.31</c:v>
                </c:pt>
                <c:pt idx="148">
                  <c:v>81.430000000000007</c:v>
                </c:pt>
                <c:pt idx="149">
                  <c:v>86.87</c:v>
                </c:pt>
                <c:pt idx="150">
                  <c:v>86.34</c:v>
                </c:pt>
                <c:pt idx="151">
                  <c:v>86.08</c:v>
                </c:pt>
                <c:pt idx="152">
                  <c:v>84.02</c:v>
                </c:pt>
                <c:pt idx="153">
                  <c:v>83.97</c:v>
                </c:pt>
                <c:pt idx="154">
                  <c:v>84.2</c:v>
                </c:pt>
                <c:pt idx="155">
                  <c:v>84.76</c:v>
                </c:pt>
                <c:pt idx="156">
                  <c:v>81.400000000000006</c:v>
                </c:pt>
                <c:pt idx="157">
                  <c:v>81.319999999999993</c:v>
                </c:pt>
                <c:pt idx="158">
                  <c:v>78.150000000000006</c:v>
                </c:pt>
                <c:pt idx="159">
                  <c:v>80.39</c:v>
                </c:pt>
                <c:pt idx="160">
                  <c:v>83.18</c:v>
                </c:pt>
                <c:pt idx="161">
                  <c:v>84.64</c:v>
                </c:pt>
                <c:pt idx="162">
                  <c:v>91.72</c:v>
                </c:pt>
                <c:pt idx="163">
                  <c:v>89.56</c:v>
                </c:pt>
                <c:pt idx="164">
                  <c:v>88.48</c:v>
                </c:pt>
                <c:pt idx="165">
                  <c:v>88.26</c:v>
                </c:pt>
                <c:pt idx="166">
                  <c:v>88.83</c:v>
                </c:pt>
                <c:pt idx="167">
                  <c:v>87.34</c:v>
                </c:pt>
                <c:pt idx="168">
                  <c:v>87.02</c:v>
                </c:pt>
                <c:pt idx="169">
                  <c:v>91.54</c:v>
                </c:pt>
                <c:pt idx="170">
                  <c:v>88.91</c:v>
                </c:pt>
                <c:pt idx="171">
                  <c:v>88.31</c:v>
                </c:pt>
                <c:pt idx="172">
                  <c:v>88.19</c:v>
                </c:pt>
                <c:pt idx="173">
                  <c:v>83.04</c:v>
                </c:pt>
                <c:pt idx="174">
                  <c:v>84.45</c:v>
                </c:pt>
                <c:pt idx="175">
                  <c:v>82.68</c:v>
                </c:pt>
                <c:pt idx="176">
                  <c:v>81.010000000000005</c:v>
                </c:pt>
                <c:pt idx="177">
                  <c:v>82.71</c:v>
                </c:pt>
                <c:pt idx="178">
                  <c:v>83.46</c:v>
                </c:pt>
                <c:pt idx="179">
                  <c:v>88.99</c:v>
                </c:pt>
                <c:pt idx="180">
                  <c:v>86.44</c:v>
                </c:pt>
                <c:pt idx="181">
                  <c:v>87.82</c:v>
                </c:pt>
                <c:pt idx="182">
                  <c:v>80.2</c:v>
                </c:pt>
                <c:pt idx="183">
                  <c:v>79.97</c:v>
                </c:pt>
                <c:pt idx="184">
                  <c:v>77.44</c:v>
                </c:pt>
                <c:pt idx="185">
                  <c:v>79.010000000000005</c:v>
                </c:pt>
                <c:pt idx="186">
                  <c:v>77.95</c:v>
                </c:pt>
                <c:pt idx="187">
                  <c:v>80.09</c:v>
                </c:pt>
                <c:pt idx="188">
                  <c:v>79.94</c:v>
                </c:pt>
                <c:pt idx="189">
                  <c:v>77.180000000000007</c:v>
                </c:pt>
                <c:pt idx="190">
                  <c:v>78.05</c:v>
                </c:pt>
                <c:pt idx="191">
                  <c:v>78.5</c:v>
                </c:pt>
                <c:pt idx="192">
                  <c:v>78.489999999999995</c:v>
                </c:pt>
                <c:pt idx="193">
                  <c:v>76.48</c:v>
                </c:pt>
                <c:pt idx="194">
                  <c:v>78.31</c:v>
                </c:pt>
                <c:pt idx="195">
                  <c:v>81.7</c:v>
                </c:pt>
                <c:pt idx="196">
                  <c:v>80.81</c:v>
                </c:pt>
                <c:pt idx="197">
                  <c:v>78.599999999999994</c:v>
                </c:pt>
                <c:pt idx="198">
                  <c:v>78.239999999999995</c:v>
                </c:pt>
                <c:pt idx="199">
                  <c:v>76.599999999999994</c:v>
                </c:pt>
                <c:pt idx="200">
                  <c:v>80.67</c:v>
                </c:pt>
                <c:pt idx="201">
                  <c:v>78.39</c:v>
                </c:pt>
                <c:pt idx="202">
                  <c:v>78.89</c:v>
                </c:pt>
                <c:pt idx="203">
                  <c:v>79.89</c:v>
                </c:pt>
                <c:pt idx="204">
                  <c:v>78.16</c:v>
                </c:pt>
                <c:pt idx="205">
                  <c:v>77.430000000000007</c:v>
                </c:pt>
                <c:pt idx="206">
                  <c:v>78.28</c:v>
                </c:pt>
                <c:pt idx="207">
                  <c:v>76.760000000000005</c:v>
                </c:pt>
                <c:pt idx="208">
                  <c:v>76.41</c:v>
                </c:pt>
                <c:pt idx="209">
                  <c:v>73.180000000000007</c:v>
                </c:pt>
                <c:pt idx="210">
                  <c:v>68.510000000000005</c:v>
                </c:pt>
                <c:pt idx="211">
                  <c:v>58.3</c:v>
                </c:pt>
                <c:pt idx="212">
                  <c:v>65.099999999999994</c:v>
                </c:pt>
                <c:pt idx="213">
                  <c:v>67.349999999999994</c:v>
                </c:pt>
                <c:pt idx="214">
                  <c:v>68.489999999999995</c:v>
                </c:pt>
                <c:pt idx="215">
                  <c:v>68.849999999999994</c:v>
                </c:pt>
                <c:pt idx="216">
                  <c:v>82.21</c:v>
                </c:pt>
                <c:pt idx="217">
                  <c:v>88.14</c:v>
                </c:pt>
                <c:pt idx="218">
                  <c:v>87.03</c:v>
                </c:pt>
                <c:pt idx="219">
                  <c:v>95.07</c:v>
                </c:pt>
                <c:pt idx="220">
                  <c:v>89.77</c:v>
                </c:pt>
                <c:pt idx="221">
                  <c:v>89.68</c:v>
                </c:pt>
                <c:pt idx="222">
                  <c:v>89.47</c:v>
                </c:pt>
                <c:pt idx="223">
                  <c:v>86.44</c:v>
                </c:pt>
                <c:pt idx="224">
                  <c:v>89.86</c:v>
                </c:pt>
                <c:pt idx="225">
                  <c:v>91.14</c:v>
                </c:pt>
                <c:pt idx="226">
                  <c:v>91.76</c:v>
                </c:pt>
                <c:pt idx="227">
                  <c:v>92.87</c:v>
                </c:pt>
                <c:pt idx="228">
                  <c:v>90.78</c:v>
                </c:pt>
                <c:pt idx="229">
                  <c:v>90.79</c:v>
                </c:pt>
                <c:pt idx="230">
                  <c:v>96.93</c:v>
                </c:pt>
                <c:pt idx="231">
                  <c:v>96.7</c:v>
                </c:pt>
                <c:pt idx="232">
                  <c:v>96.45</c:v>
                </c:pt>
                <c:pt idx="233">
                  <c:v>94.81</c:v>
                </c:pt>
                <c:pt idx="234">
                  <c:v>94.21</c:v>
                </c:pt>
                <c:pt idx="235">
                  <c:v>89.52</c:v>
                </c:pt>
                <c:pt idx="236">
                  <c:v>89.24</c:v>
                </c:pt>
                <c:pt idx="237">
                  <c:v>89.22</c:v>
                </c:pt>
                <c:pt idx="238">
                  <c:v>89.76</c:v>
                </c:pt>
                <c:pt idx="239">
                  <c:v>88.66</c:v>
                </c:pt>
                <c:pt idx="240">
                  <c:v>87.45</c:v>
                </c:pt>
                <c:pt idx="241">
                  <c:v>84.02</c:v>
                </c:pt>
                <c:pt idx="242">
                  <c:v>84.47</c:v>
                </c:pt>
                <c:pt idx="243">
                  <c:v>85.59</c:v>
                </c:pt>
                <c:pt idx="244">
                  <c:v>82.09</c:v>
                </c:pt>
                <c:pt idx="245">
                  <c:v>82.67</c:v>
                </c:pt>
                <c:pt idx="246">
                  <c:v>80.58</c:v>
                </c:pt>
                <c:pt idx="247">
                  <c:v>82.08</c:v>
                </c:pt>
                <c:pt idx="248">
                  <c:v>80.56</c:v>
                </c:pt>
                <c:pt idx="249">
                  <c:v>80.010000000000005</c:v>
                </c:pt>
                <c:pt idx="250">
                  <c:v>81.3</c:v>
                </c:pt>
                <c:pt idx="251">
                  <c:v>80.09</c:v>
                </c:pt>
                <c:pt idx="252">
                  <c:v>85.42</c:v>
                </c:pt>
                <c:pt idx="253">
                  <c:v>86.74</c:v>
                </c:pt>
                <c:pt idx="254">
                  <c:v>87.58</c:v>
                </c:pt>
                <c:pt idx="255">
                  <c:v>84.91</c:v>
                </c:pt>
                <c:pt idx="256">
                  <c:v>84.01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2-4F15-A56E-DF2385C6B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3792"/>
        <c:axId val="52076112"/>
      </c:lineChart>
      <c:dateAx>
        <c:axId val="425237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76112"/>
        <c:crosses val="autoZero"/>
        <c:auto val="1"/>
        <c:lblOffset val="100"/>
        <c:baseTimeUnit val="days"/>
      </c:dateAx>
      <c:valAx>
        <c:axId val="5207611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EUA Price 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'EUA Y 2021'!$B$1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8"/>
              <c:layout>
                <c:manualLayout>
                  <c:x val="-0.15972222222222221"/>
                  <c:y val="-2.54975940507436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Year average: </a:t>
                    </a:r>
                    <a:fld id="{816F3675-89D8-44A0-BC96-AB724BA9D3B4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72222222222223"/>
                      <c:h val="9.7083333333333327E-2"/>
                    </c:manualLayout>
                  </c15:layout>
                  <c15:dlblFieldTable>
                    <c15:dlblFTEntry>
                      <c15:txfldGUID>{816F3675-89D8-44A0-BC96-AB724BA9D3B4}</c15:txfldGUID>
                      <c15:f>'EUA Y 2021'!$B$261</c15:f>
                      <c15:dlblFieldTableCache>
                        <c:ptCount val="1"/>
                        <c:pt idx="0">
                          <c:v>53.65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89D-4430-9C63-FC844A98A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'EUA Y 2021'!$A$2:$A$260</c:f>
              <c:numCache>
                <c:formatCode>m/d/yyyy</c:formatCode>
                <c:ptCount val="259"/>
                <c:pt idx="0">
                  <c:v>44561</c:v>
                </c:pt>
                <c:pt idx="1">
                  <c:v>44560</c:v>
                </c:pt>
                <c:pt idx="2">
                  <c:v>44559</c:v>
                </c:pt>
                <c:pt idx="3">
                  <c:v>44558</c:v>
                </c:pt>
                <c:pt idx="4">
                  <c:v>44557</c:v>
                </c:pt>
                <c:pt idx="5">
                  <c:v>44554</c:v>
                </c:pt>
                <c:pt idx="6">
                  <c:v>44553</c:v>
                </c:pt>
                <c:pt idx="7">
                  <c:v>44552</c:v>
                </c:pt>
                <c:pt idx="8">
                  <c:v>44551</c:v>
                </c:pt>
                <c:pt idx="9">
                  <c:v>44550</c:v>
                </c:pt>
                <c:pt idx="10">
                  <c:v>44547</c:v>
                </c:pt>
                <c:pt idx="11">
                  <c:v>44546</c:v>
                </c:pt>
                <c:pt idx="12">
                  <c:v>44545</c:v>
                </c:pt>
                <c:pt idx="13">
                  <c:v>44544</c:v>
                </c:pt>
                <c:pt idx="14">
                  <c:v>44543</c:v>
                </c:pt>
                <c:pt idx="15">
                  <c:v>44540</c:v>
                </c:pt>
                <c:pt idx="16">
                  <c:v>44539</c:v>
                </c:pt>
                <c:pt idx="17">
                  <c:v>44538</c:v>
                </c:pt>
                <c:pt idx="18">
                  <c:v>44537</c:v>
                </c:pt>
                <c:pt idx="19">
                  <c:v>44536</c:v>
                </c:pt>
                <c:pt idx="20">
                  <c:v>44533</c:v>
                </c:pt>
                <c:pt idx="21">
                  <c:v>44532</c:v>
                </c:pt>
                <c:pt idx="22">
                  <c:v>44531</c:v>
                </c:pt>
                <c:pt idx="23">
                  <c:v>44530</c:v>
                </c:pt>
                <c:pt idx="24">
                  <c:v>44529</c:v>
                </c:pt>
                <c:pt idx="25">
                  <c:v>44526</c:v>
                </c:pt>
                <c:pt idx="26">
                  <c:v>44525</c:v>
                </c:pt>
                <c:pt idx="27">
                  <c:v>44524</c:v>
                </c:pt>
                <c:pt idx="28">
                  <c:v>44523</c:v>
                </c:pt>
                <c:pt idx="29">
                  <c:v>44522</c:v>
                </c:pt>
                <c:pt idx="30">
                  <c:v>44519</c:v>
                </c:pt>
                <c:pt idx="31">
                  <c:v>44518</c:v>
                </c:pt>
                <c:pt idx="32">
                  <c:v>44517</c:v>
                </c:pt>
                <c:pt idx="33">
                  <c:v>44516</c:v>
                </c:pt>
                <c:pt idx="34">
                  <c:v>44515</c:v>
                </c:pt>
                <c:pt idx="35">
                  <c:v>44512</c:v>
                </c:pt>
                <c:pt idx="36">
                  <c:v>44511</c:v>
                </c:pt>
                <c:pt idx="37">
                  <c:v>44510</c:v>
                </c:pt>
                <c:pt idx="38">
                  <c:v>44509</c:v>
                </c:pt>
                <c:pt idx="39">
                  <c:v>44508</c:v>
                </c:pt>
                <c:pt idx="40">
                  <c:v>44505</c:v>
                </c:pt>
                <c:pt idx="41">
                  <c:v>44504</c:v>
                </c:pt>
                <c:pt idx="42">
                  <c:v>44503</c:v>
                </c:pt>
                <c:pt idx="43">
                  <c:v>44502</c:v>
                </c:pt>
                <c:pt idx="44">
                  <c:v>44501</c:v>
                </c:pt>
                <c:pt idx="45">
                  <c:v>44498</c:v>
                </c:pt>
                <c:pt idx="46">
                  <c:v>44497</c:v>
                </c:pt>
                <c:pt idx="47">
                  <c:v>44496</c:v>
                </c:pt>
                <c:pt idx="48">
                  <c:v>44495</c:v>
                </c:pt>
                <c:pt idx="49">
                  <c:v>44494</c:v>
                </c:pt>
                <c:pt idx="50">
                  <c:v>44491</c:v>
                </c:pt>
                <c:pt idx="51">
                  <c:v>44490</c:v>
                </c:pt>
                <c:pt idx="52">
                  <c:v>44489</c:v>
                </c:pt>
                <c:pt idx="53">
                  <c:v>44488</c:v>
                </c:pt>
                <c:pt idx="54">
                  <c:v>44487</c:v>
                </c:pt>
                <c:pt idx="55">
                  <c:v>44484</c:v>
                </c:pt>
                <c:pt idx="56">
                  <c:v>44483</c:v>
                </c:pt>
                <c:pt idx="57">
                  <c:v>44482</c:v>
                </c:pt>
                <c:pt idx="58">
                  <c:v>44481</c:v>
                </c:pt>
                <c:pt idx="59">
                  <c:v>44480</c:v>
                </c:pt>
                <c:pt idx="60">
                  <c:v>44477</c:v>
                </c:pt>
                <c:pt idx="61">
                  <c:v>44476</c:v>
                </c:pt>
                <c:pt idx="62">
                  <c:v>44475</c:v>
                </c:pt>
                <c:pt idx="63">
                  <c:v>44474</c:v>
                </c:pt>
                <c:pt idx="64">
                  <c:v>44473</c:v>
                </c:pt>
                <c:pt idx="65">
                  <c:v>44470</c:v>
                </c:pt>
                <c:pt idx="66">
                  <c:v>44469</c:v>
                </c:pt>
                <c:pt idx="67">
                  <c:v>44468</c:v>
                </c:pt>
                <c:pt idx="68">
                  <c:v>44467</c:v>
                </c:pt>
                <c:pt idx="69">
                  <c:v>44466</c:v>
                </c:pt>
                <c:pt idx="70">
                  <c:v>44463</c:v>
                </c:pt>
                <c:pt idx="71">
                  <c:v>44462</c:v>
                </c:pt>
                <c:pt idx="72">
                  <c:v>44461</c:v>
                </c:pt>
                <c:pt idx="73">
                  <c:v>44460</c:v>
                </c:pt>
                <c:pt idx="74">
                  <c:v>44459</c:v>
                </c:pt>
                <c:pt idx="75">
                  <c:v>44456</c:v>
                </c:pt>
                <c:pt idx="76">
                  <c:v>44455</c:v>
                </c:pt>
                <c:pt idx="77">
                  <c:v>44454</c:v>
                </c:pt>
                <c:pt idx="78">
                  <c:v>44453</c:v>
                </c:pt>
                <c:pt idx="79">
                  <c:v>44452</c:v>
                </c:pt>
                <c:pt idx="80">
                  <c:v>44449</c:v>
                </c:pt>
                <c:pt idx="81">
                  <c:v>44448</c:v>
                </c:pt>
                <c:pt idx="82">
                  <c:v>44447</c:v>
                </c:pt>
                <c:pt idx="83">
                  <c:v>44446</c:v>
                </c:pt>
                <c:pt idx="84">
                  <c:v>44445</c:v>
                </c:pt>
                <c:pt idx="85">
                  <c:v>44442</c:v>
                </c:pt>
                <c:pt idx="86">
                  <c:v>44441</c:v>
                </c:pt>
                <c:pt idx="87">
                  <c:v>44440</c:v>
                </c:pt>
                <c:pt idx="88">
                  <c:v>44439</c:v>
                </c:pt>
                <c:pt idx="89">
                  <c:v>44438</c:v>
                </c:pt>
                <c:pt idx="90">
                  <c:v>44435</c:v>
                </c:pt>
                <c:pt idx="91">
                  <c:v>44434</c:v>
                </c:pt>
                <c:pt idx="92">
                  <c:v>44433</c:v>
                </c:pt>
                <c:pt idx="93">
                  <c:v>44432</c:v>
                </c:pt>
                <c:pt idx="94">
                  <c:v>44431</c:v>
                </c:pt>
                <c:pt idx="95">
                  <c:v>44428</c:v>
                </c:pt>
                <c:pt idx="96">
                  <c:v>44427</c:v>
                </c:pt>
                <c:pt idx="97">
                  <c:v>44426</c:v>
                </c:pt>
                <c:pt idx="98">
                  <c:v>44425</c:v>
                </c:pt>
                <c:pt idx="99">
                  <c:v>44424</c:v>
                </c:pt>
                <c:pt idx="100">
                  <c:v>44421</c:v>
                </c:pt>
                <c:pt idx="101">
                  <c:v>44420</c:v>
                </c:pt>
                <c:pt idx="102">
                  <c:v>44419</c:v>
                </c:pt>
                <c:pt idx="103">
                  <c:v>44418</c:v>
                </c:pt>
                <c:pt idx="104">
                  <c:v>44417</c:v>
                </c:pt>
                <c:pt idx="105">
                  <c:v>44414</c:v>
                </c:pt>
                <c:pt idx="106">
                  <c:v>44413</c:v>
                </c:pt>
                <c:pt idx="107">
                  <c:v>44412</c:v>
                </c:pt>
                <c:pt idx="108">
                  <c:v>44411</c:v>
                </c:pt>
                <c:pt idx="109">
                  <c:v>44410</c:v>
                </c:pt>
                <c:pt idx="110">
                  <c:v>44407</c:v>
                </c:pt>
                <c:pt idx="111">
                  <c:v>44406</c:v>
                </c:pt>
                <c:pt idx="112">
                  <c:v>44405</c:v>
                </c:pt>
                <c:pt idx="113">
                  <c:v>44404</c:v>
                </c:pt>
                <c:pt idx="114">
                  <c:v>44403</c:v>
                </c:pt>
                <c:pt idx="115">
                  <c:v>44400</c:v>
                </c:pt>
                <c:pt idx="116">
                  <c:v>44399</c:v>
                </c:pt>
                <c:pt idx="117">
                  <c:v>44398</c:v>
                </c:pt>
                <c:pt idx="118">
                  <c:v>44397</c:v>
                </c:pt>
                <c:pt idx="119">
                  <c:v>44396</c:v>
                </c:pt>
                <c:pt idx="120">
                  <c:v>44393</c:v>
                </c:pt>
                <c:pt idx="121">
                  <c:v>44392</c:v>
                </c:pt>
                <c:pt idx="122">
                  <c:v>44391</c:v>
                </c:pt>
                <c:pt idx="123">
                  <c:v>44390</c:v>
                </c:pt>
                <c:pt idx="124">
                  <c:v>44389</c:v>
                </c:pt>
                <c:pt idx="125">
                  <c:v>44386</c:v>
                </c:pt>
                <c:pt idx="126">
                  <c:v>44385</c:v>
                </c:pt>
                <c:pt idx="127">
                  <c:v>44384</c:v>
                </c:pt>
                <c:pt idx="128">
                  <c:v>44383</c:v>
                </c:pt>
                <c:pt idx="129">
                  <c:v>44382</c:v>
                </c:pt>
                <c:pt idx="130">
                  <c:v>44379</c:v>
                </c:pt>
                <c:pt idx="131">
                  <c:v>44378</c:v>
                </c:pt>
                <c:pt idx="132">
                  <c:v>44377</c:v>
                </c:pt>
                <c:pt idx="133">
                  <c:v>44376</c:v>
                </c:pt>
                <c:pt idx="134">
                  <c:v>44375</c:v>
                </c:pt>
                <c:pt idx="135">
                  <c:v>44372</c:v>
                </c:pt>
                <c:pt idx="136">
                  <c:v>44371</c:v>
                </c:pt>
                <c:pt idx="137">
                  <c:v>44370</c:v>
                </c:pt>
                <c:pt idx="138">
                  <c:v>44369</c:v>
                </c:pt>
                <c:pt idx="139">
                  <c:v>44368</c:v>
                </c:pt>
                <c:pt idx="140">
                  <c:v>44365</c:v>
                </c:pt>
                <c:pt idx="141">
                  <c:v>44364</c:v>
                </c:pt>
                <c:pt idx="142">
                  <c:v>44363</c:v>
                </c:pt>
                <c:pt idx="143">
                  <c:v>44362</c:v>
                </c:pt>
                <c:pt idx="144">
                  <c:v>44361</c:v>
                </c:pt>
                <c:pt idx="145">
                  <c:v>44358</c:v>
                </c:pt>
                <c:pt idx="146">
                  <c:v>44357</c:v>
                </c:pt>
                <c:pt idx="147">
                  <c:v>44356</c:v>
                </c:pt>
                <c:pt idx="148">
                  <c:v>44355</c:v>
                </c:pt>
                <c:pt idx="149">
                  <c:v>44354</c:v>
                </c:pt>
                <c:pt idx="150">
                  <c:v>44351</c:v>
                </c:pt>
                <c:pt idx="151">
                  <c:v>44350</c:v>
                </c:pt>
                <c:pt idx="152">
                  <c:v>44349</c:v>
                </c:pt>
                <c:pt idx="153">
                  <c:v>44348</c:v>
                </c:pt>
                <c:pt idx="154">
                  <c:v>44347</c:v>
                </c:pt>
                <c:pt idx="155">
                  <c:v>44344</c:v>
                </c:pt>
                <c:pt idx="156">
                  <c:v>44343</c:v>
                </c:pt>
                <c:pt idx="157">
                  <c:v>44342</c:v>
                </c:pt>
                <c:pt idx="158">
                  <c:v>44341</c:v>
                </c:pt>
                <c:pt idx="159">
                  <c:v>44340</c:v>
                </c:pt>
                <c:pt idx="160">
                  <c:v>44337</c:v>
                </c:pt>
                <c:pt idx="161">
                  <c:v>44336</c:v>
                </c:pt>
                <c:pt idx="162">
                  <c:v>44335</c:v>
                </c:pt>
                <c:pt idx="163">
                  <c:v>44334</c:v>
                </c:pt>
                <c:pt idx="164">
                  <c:v>44333</c:v>
                </c:pt>
                <c:pt idx="165">
                  <c:v>44330</c:v>
                </c:pt>
                <c:pt idx="166">
                  <c:v>44329</c:v>
                </c:pt>
                <c:pt idx="167">
                  <c:v>44328</c:v>
                </c:pt>
                <c:pt idx="168">
                  <c:v>44327</c:v>
                </c:pt>
                <c:pt idx="169">
                  <c:v>44326</c:v>
                </c:pt>
                <c:pt idx="170">
                  <c:v>44323</c:v>
                </c:pt>
                <c:pt idx="171">
                  <c:v>44322</c:v>
                </c:pt>
                <c:pt idx="172">
                  <c:v>44321</c:v>
                </c:pt>
                <c:pt idx="173">
                  <c:v>44320</c:v>
                </c:pt>
                <c:pt idx="174">
                  <c:v>44319</c:v>
                </c:pt>
                <c:pt idx="175">
                  <c:v>44316</c:v>
                </c:pt>
                <c:pt idx="176">
                  <c:v>44315</c:v>
                </c:pt>
                <c:pt idx="177">
                  <c:v>44314</c:v>
                </c:pt>
                <c:pt idx="178">
                  <c:v>44313</c:v>
                </c:pt>
                <c:pt idx="179">
                  <c:v>44312</c:v>
                </c:pt>
                <c:pt idx="180">
                  <c:v>44309</c:v>
                </c:pt>
                <c:pt idx="181">
                  <c:v>44308</c:v>
                </c:pt>
                <c:pt idx="182">
                  <c:v>44307</c:v>
                </c:pt>
                <c:pt idx="183">
                  <c:v>44306</c:v>
                </c:pt>
                <c:pt idx="184">
                  <c:v>44305</c:v>
                </c:pt>
                <c:pt idx="185">
                  <c:v>44302</c:v>
                </c:pt>
                <c:pt idx="186">
                  <c:v>44301</c:v>
                </c:pt>
                <c:pt idx="187">
                  <c:v>44300</c:v>
                </c:pt>
                <c:pt idx="188">
                  <c:v>44299</c:v>
                </c:pt>
                <c:pt idx="189">
                  <c:v>44298</c:v>
                </c:pt>
                <c:pt idx="190">
                  <c:v>44295</c:v>
                </c:pt>
                <c:pt idx="191">
                  <c:v>44294</c:v>
                </c:pt>
                <c:pt idx="192">
                  <c:v>44293</c:v>
                </c:pt>
                <c:pt idx="193">
                  <c:v>44292</c:v>
                </c:pt>
                <c:pt idx="194">
                  <c:v>44291</c:v>
                </c:pt>
                <c:pt idx="195">
                  <c:v>44287</c:v>
                </c:pt>
                <c:pt idx="196">
                  <c:v>44286</c:v>
                </c:pt>
                <c:pt idx="197">
                  <c:v>44285</c:v>
                </c:pt>
                <c:pt idx="198">
                  <c:v>44284</c:v>
                </c:pt>
                <c:pt idx="199">
                  <c:v>44281</c:v>
                </c:pt>
                <c:pt idx="200">
                  <c:v>44280</c:v>
                </c:pt>
                <c:pt idx="201">
                  <c:v>44279</c:v>
                </c:pt>
                <c:pt idx="202">
                  <c:v>44278</c:v>
                </c:pt>
                <c:pt idx="203">
                  <c:v>44277</c:v>
                </c:pt>
                <c:pt idx="204">
                  <c:v>44274</c:v>
                </c:pt>
                <c:pt idx="205">
                  <c:v>44273</c:v>
                </c:pt>
                <c:pt idx="206">
                  <c:v>44272</c:v>
                </c:pt>
                <c:pt idx="207">
                  <c:v>44271</c:v>
                </c:pt>
                <c:pt idx="208">
                  <c:v>44270</c:v>
                </c:pt>
                <c:pt idx="209">
                  <c:v>44267</c:v>
                </c:pt>
                <c:pt idx="210">
                  <c:v>44266</c:v>
                </c:pt>
                <c:pt idx="211">
                  <c:v>44265</c:v>
                </c:pt>
                <c:pt idx="212">
                  <c:v>44264</c:v>
                </c:pt>
                <c:pt idx="213">
                  <c:v>44263</c:v>
                </c:pt>
                <c:pt idx="214">
                  <c:v>44260</c:v>
                </c:pt>
                <c:pt idx="215">
                  <c:v>44259</c:v>
                </c:pt>
                <c:pt idx="216">
                  <c:v>44258</c:v>
                </c:pt>
                <c:pt idx="217">
                  <c:v>44257</c:v>
                </c:pt>
                <c:pt idx="218">
                  <c:v>44256</c:v>
                </c:pt>
                <c:pt idx="219">
                  <c:v>44253</c:v>
                </c:pt>
                <c:pt idx="220">
                  <c:v>44252</c:v>
                </c:pt>
                <c:pt idx="221">
                  <c:v>44251</c:v>
                </c:pt>
                <c:pt idx="222">
                  <c:v>44250</c:v>
                </c:pt>
                <c:pt idx="223">
                  <c:v>44249</c:v>
                </c:pt>
                <c:pt idx="224">
                  <c:v>44246</c:v>
                </c:pt>
                <c:pt idx="225">
                  <c:v>44245</c:v>
                </c:pt>
                <c:pt idx="226">
                  <c:v>44244</c:v>
                </c:pt>
                <c:pt idx="227">
                  <c:v>44243</c:v>
                </c:pt>
                <c:pt idx="228">
                  <c:v>44242</c:v>
                </c:pt>
                <c:pt idx="229">
                  <c:v>44239</c:v>
                </c:pt>
                <c:pt idx="230">
                  <c:v>44238</c:v>
                </c:pt>
                <c:pt idx="231">
                  <c:v>44237</c:v>
                </c:pt>
                <c:pt idx="232">
                  <c:v>44236</c:v>
                </c:pt>
                <c:pt idx="233">
                  <c:v>44235</c:v>
                </c:pt>
                <c:pt idx="234">
                  <c:v>44232</c:v>
                </c:pt>
                <c:pt idx="235">
                  <c:v>44231</c:v>
                </c:pt>
                <c:pt idx="236">
                  <c:v>44230</c:v>
                </c:pt>
                <c:pt idx="237">
                  <c:v>44229</c:v>
                </c:pt>
                <c:pt idx="238">
                  <c:v>44228</c:v>
                </c:pt>
                <c:pt idx="239">
                  <c:v>44225</c:v>
                </c:pt>
                <c:pt idx="240">
                  <c:v>44224</c:v>
                </c:pt>
                <c:pt idx="241">
                  <c:v>44223</c:v>
                </c:pt>
                <c:pt idx="242">
                  <c:v>44222</c:v>
                </c:pt>
                <c:pt idx="243">
                  <c:v>44221</c:v>
                </c:pt>
                <c:pt idx="244">
                  <c:v>44218</c:v>
                </c:pt>
                <c:pt idx="245">
                  <c:v>44217</c:v>
                </c:pt>
                <c:pt idx="246">
                  <c:v>44216</c:v>
                </c:pt>
                <c:pt idx="247">
                  <c:v>44215</c:v>
                </c:pt>
                <c:pt idx="248">
                  <c:v>44214</c:v>
                </c:pt>
                <c:pt idx="249">
                  <c:v>44211</c:v>
                </c:pt>
                <c:pt idx="250">
                  <c:v>44210</c:v>
                </c:pt>
                <c:pt idx="251">
                  <c:v>44209</c:v>
                </c:pt>
                <c:pt idx="252">
                  <c:v>44208</c:v>
                </c:pt>
                <c:pt idx="253">
                  <c:v>44207</c:v>
                </c:pt>
                <c:pt idx="254">
                  <c:v>44204</c:v>
                </c:pt>
                <c:pt idx="255">
                  <c:v>44203</c:v>
                </c:pt>
                <c:pt idx="256">
                  <c:v>44202</c:v>
                </c:pt>
                <c:pt idx="257">
                  <c:v>44201</c:v>
                </c:pt>
                <c:pt idx="258">
                  <c:v>44200</c:v>
                </c:pt>
              </c:numCache>
            </c:numRef>
          </c:cat>
          <c:val>
            <c:numRef>
              <c:f>'EUA Y 2021'!$B$2:$B$260</c:f>
              <c:numCache>
                <c:formatCode>General</c:formatCode>
                <c:ptCount val="259"/>
                <c:pt idx="0">
                  <c:v>80.650000000000006</c:v>
                </c:pt>
                <c:pt idx="1">
                  <c:v>80.16</c:v>
                </c:pt>
                <c:pt idx="2">
                  <c:v>80.36</c:v>
                </c:pt>
                <c:pt idx="3">
                  <c:v>79.290000000000006</c:v>
                </c:pt>
                <c:pt idx="4">
                  <c:v>76.92</c:v>
                </c:pt>
                <c:pt idx="5">
                  <c:v>76.31</c:v>
                </c:pt>
                <c:pt idx="6">
                  <c:v>74.459999999999994</c:v>
                </c:pt>
                <c:pt idx="7">
                  <c:v>76.83</c:v>
                </c:pt>
                <c:pt idx="8">
                  <c:v>80.94</c:v>
                </c:pt>
                <c:pt idx="9">
                  <c:v>79.38</c:v>
                </c:pt>
                <c:pt idx="10">
                  <c:v>73.28</c:v>
                </c:pt>
                <c:pt idx="11">
                  <c:v>84.77</c:v>
                </c:pt>
                <c:pt idx="12">
                  <c:v>80.5</c:v>
                </c:pt>
                <c:pt idx="13">
                  <c:v>79.48</c:v>
                </c:pt>
                <c:pt idx="14">
                  <c:v>82.12</c:v>
                </c:pt>
                <c:pt idx="15">
                  <c:v>83.73</c:v>
                </c:pt>
                <c:pt idx="16">
                  <c:v>80.2</c:v>
                </c:pt>
                <c:pt idx="17">
                  <c:v>88.88</c:v>
                </c:pt>
                <c:pt idx="18">
                  <c:v>84.91</c:v>
                </c:pt>
                <c:pt idx="19">
                  <c:v>81.25</c:v>
                </c:pt>
                <c:pt idx="20">
                  <c:v>78.25</c:v>
                </c:pt>
                <c:pt idx="21">
                  <c:v>79.86</c:v>
                </c:pt>
                <c:pt idx="22">
                  <c:v>76.81</c:v>
                </c:pt>
                <c:pt idx="23">
                  <c:v>75.37</c:v>
                </c:pt>
                <c:pt idx="24">
                  <c:v>74.209999999999994</c:v>
                </c:pt>
                <c:pt idx="25">
                  <c:v>72.78</c:v>
                </c:pt>
                <c:pt idx="26">
                  <c:v>74.459999999999994</c:v>
                </c:pt>
                <c:pt idx="27">
                  <c:v>72.91</c:v>
                </c:pt>
                <c:pt idx="28">
                  <c:v>69.17</c:v>
                </c:pt>
                <c:pt idx="29">
                  <c:v>69.91</c:v>
                </c:pt>
                <c:pt idx="30">
                  <c:v>69.36</c:v>
                </c:pt>
                <c:pt idx="31">
                  <c:v>69.099999999999994</c:v>
                </c:pt>
                <c:pt idx="32">
                  <c:v>67.16</c:v>
                </c:pt>
                <c:pt idx="33">
                  <c:v>67.55</c:v>
                </c:pt>
                <c:pt idx="34">
                  <c:v>65.930000000000007</c:v>
                </c:pt>
                <c:pt idx="35">
                  <c:v>63.27</c:v>
                </c:pt>
                <c:pt idx="36">
                  <c:v>63.7</c:v>
                </c:pt>
                <c:pt idx="37">
                  <c:v>63.16</c:v>
                </c:pt>
                <c:pt idx="38">
                  <c:v>60.41</c:v>
                </c:pt>
                <c:pt idx="39">
                  <c:v>60.63</c:v>
                </c:pt>
                <c:pt idx="40">
                  <c:v>59.39</c:v>
                </c:pt>
                <c:pt idx="41">
                  <c:v>59.86</c:v>
                </c:pt>
                <c:pt idx="42">
                  <c:v>59.82</c:v>
                </c:pt>
                <c:pt idx="43">
                  <c:v>59.46</c:v>
                </c:pt>
                <c:pt idx="44">
                  <c:v>56.94</c:v>
                </c:pt>
                <c:pt idx="45">
                  <c:v>58.71</c:v>
                </c:pt>
                <c:pt idx="46">
                  <c:v>58.57</c:v>
                </c:pt>
                <c:pt idx="47">
                  <c:v>59.9</c:v>
                </c:pt>
                <c:pt idx="48">
                  <c:v>59.81</c:v>
                </c:pt>
                <c:pt idx="49">
                  <c:v>58.99</c:v>
                </c:pt>
                <c:pt idx="50">
                  <c:v>58.27</c:v>
                </c:pt>
                <c:pt idx="51">
                  <c:v>57.98</c:v>
                </c:pt>
                <c:pt idx="52">
                  <c:v>57.78</c:v>
                </c:pt>
                <c:pt idx="53">
                  <c:v>54.55</c:v>
                </c:pt>
                <c:pt idx="54">
                  <c:v>58.56</c:v>
                </c:pt>
                <c:pt idx="55">
                  <c:v>59.44</c:v>
                </c:pt>
                <c:pt idx="56">
                  <c:v>61.44</c:v>
                </c:pt>
                <c:pt idx="57">
                  <c:v>59.07</c:v>
                </c:pt>
                <c:pt idx="58">
                  <c:v>58.93</c:v>
                </c:pt>
                <c:pt idx="59">
                  <c:v>59.15</c:v>
                </c:pt>
                <c:pt idx="60">
                  <c:v>58.33</c:v>
                </c:pt>
                <c:pt idx="61">
                  <c:v>60.37</c:v>
                </c:pt>
                <c:pt idx="62">
                  <c:v>59.12</c:v>
                </c:pt>
                <c:pt idx="63">
                  <c:v>64.72</c:v>
                </c:pt>
                <c:pt idx="64">
                  <c:v>63.4</c:v>
                </c:pt>
                <c:pt idx="65">
                  <c:v>62.04</c:v>
                </c:pt>
                <c:pt idx="66">
                  <c:v>61.74</c:v>
                </c:pt>
                <c:pt idx="67">
                  <c:v>62.88</c:v>
                </c:pt>
                <c:pt idx="68">
                  <c:v>61.92</c:v>
                </c:pt>
                <c:pt idx="69">
                  <c:v>64.37</c:v>
                </c:pt>
                <c:pt idx="70">
                  <c:v>62.94</c:v>
                </c:pt>
                <c:pt idx="71">
                  <c:v>60.54</c:v>
                </c:pt>
                <c:pt idx="72">
                  <c:v>60.6</c:v>
                </c:pt>
                <c:pt idx="73">
                  <c:v>60.16</c:v>
                </c:pt>
                <c:pt idx="74">
                  <c:v>60.68</c:v>
                </c:pt>
                <c:pt idx="75">
                  <c:v>59.48</c:v>
                </c:pt>
                <c:pt idx="76">
                  <c:v>59.31</c:v>
                </c:pt>
                <c:pt idx="77">
                  <c:v>59.86</c:v>
                </c:pt>
                <c:pt idx="78">
                  <c:v>59.85</c:v>
                </c:pt>
                <c:pt idx="79">
                  <c:v>61.07</c:v>
                </c:pt>
                <c:pt idx="80">
                  <c:v>60.92</c:v>
                </c:pt>
                <c:pt idx="81">
                  <c:v>62.75</c:v>
                </c:pt>
                <c:pt idx="82">
                  <c:v>62.45</c:v>
                </c:pt>
                <c:pt idx="83">
                  <c:v>61.99</c:v>
                </c:pt>
                <c:pt idx="84">
                  <c:v>62.31</c:v>
                </c:pt>
                <c:pt idx="85">
                  <c:v>61.32</c:v>
                </c:pt>
                <c:pt idx="86">
                  <c:v>61.52</c:v>
                </c:pt>
                <c:pt idx="87">
                  <c:v>60.12</c:v>
                </c:pt>
                <c:pt idx="88">
                  <c:v>60.76</c:v>
                </c:pt>
                <c:pt idx="89">
                  <c:v>60.76</c:v>
                </c:pt>
                <c:pt idx="90">
                  <c:v>59</c:v>
                </c:pt>
                <c:pt idx="91">
                  <c:v>56.86</c:v>
                </c:pt>
                <c:pt idx="92">
                  <c:v>56.54</c:v>
                </c:pt>
                <c:pt idx="93">
                  <c:v>56.64</c:v>
                </c:pt>
                <c:pt idx="94">
                  <c:v>55.34</c:v>
                </c:pt>
                <c:pt idx="95">
                  <c:v>54.38</c:v>
                </c:pt>
                <c:pt idx="96">
                  <c:v>53.5</c:v>
                </c:pt>
                <c:pt idx="97">
                  <c:v>57.13</c:v>
                </c:pt>
                <c:pt idx="98">
                  <c:v>57.23</c:v>
                </c:pt>
                <c:pt idx="99">
                  <c:v>58.16</c:v>
                </c:pt>
                <c:pt idx="100">
                  <c:v>55.38</c:v>
                </c:pt>
                <c:pt idx="101">
                  <c:v>56.26</c:v>
                </c:pt>
                <c:pt idx="102">
                  <c:v>57.78</c:v>
                </c:pt>
                <c:pt idx="103">
                  <c:v>57.41</c:v>
                </c:pt>
                <c:pt idx="104">
                  <c:v>56.62</c:v>
                </c:pt>
                <c:pt idx="105">
                  <c:v>56.66</c:v>
                </c:pt>
                <c:pt idx="106">
                  <c:v>55.98</c:v>
                </c:pt>
                <c:pt idx="107">
                  <c:v>55.46</c:v>
                </c:pt>
                <c:pt idx="108">
                  <c:v>54.19</c:v>
                </c:pt>
                <c:pt idx="109">
                  <c:v>54.43</c:v>
                </c:pt>
                <c:pt idx="110">
                  <c:v>53.33</c:v>
                </c:pt>
                <c:pt idx="111">
                  <c:v>54.05</c:v>
                </c:pt>
                <c:pt idx="112">
                  <c:v>53.84</c:v>
                </c:pt>
                <c:pt idx="113">
                  <c:v>52.91</c:v>
                </c:pt>
                <c:pt idx="114">
                  <c:v>53.2</c:v>
                </c:pt>
                <c:pt idx="115">
                  <c:v>50.89</c:v>
                </c:pt>
                <c:pt idx="116">
                  <c:v>50.79</c:v>
                </c:pt>
                <c:pt idx="117">
                  <c:v>52.14</c:v>
                </c:pt>
                <c:pt idx="118">
                  <c:v>51.21</c:v>
                </c:pt>
                <c:pt idx="119">
                  <c:v>52.41</c:v>
                </c:pt>
                <c:pt idx="120">
                  <c:v>52.89</c:v>
                </c:pt>
                <c:pt idx="121">
                  <c:v>52.97</c:v>
                </c:pt>
                <c:pt idx="122">
                  <c:v>53.37</c:v>
                </c:pt>
                <c:pt idx="123">
                  <c:v>52.85</c:v>
                </c:pt>
                <c:pt idx="124">
                  <c:v>51.71</c:v>
                </c:pt>
                <c:pt idx="125">
                  <c:v>54.26</c:v>
                </c:pt>
                <c:pt idx="126">
                  <c:v>52.35</c:v>
                </c:pt>
                <c:pt idx="127">
                  <c:v>52.62</c:v>
                </c:pt>
                <c:pt idx="128">
                  <c:v>54.02</c:v>
                </c:pt>
                <c:pt idx="129">
                  <c:v>57.87</c:v>
                </c:pt>
                <c:pt idx="130">
                  <c:v>57.35</c:v>
                </c:pt>
                <c:pt idx="131">
                  <c:v>57.65</c:v>
                </c:pt>
                <c:pt idx="132">
                  <c:v>56.37</c:v>
                </c:pt>
                <c:pt idx="133">
                  <c:v>55.64</c:v>
                </c:pt>
                <c:pt idx="134">
                  <c:v>55.5</c:v>
                </c:pt>
                <c:pt idx="135">
                  <c:v>55.05</c:v>
                </c:pt>
                <c:pt idx="136">
                  <c:v>55.09</c:v>
                </c:pt>
                <c:pt idx="137">
                  <c:v>54.67</c:v>
                </c:pt>
                <c:pt idx="138">
                  <c:v>53.41</c:v>
                </c:pt>
                <c:pt idx="139">
                  <c:v>52.42</c:v>
                </c:pt>
                <c:pt idx="140">
                  <c:v>51.9</c:v>
                </c:pt>
                <c:pt idx="141">
                  <c:v>50.91</c:v>
                </c:pt>
                <c:pt idx="142">
                  <c:v>51.34</c:v>
                </c:pt>
                <c:pt idx="143">
                  <c:v>51.4</c:v>
                </c:pt>
                <c:pt idx="144">
                  <c:v>52.9</c:v>
                </c:pt>
                <c:pt idx="145">
                  <c:v>52.67</c:v>
                </c:pt>
                <c:pt idx="146">
                  <c:v>53.78</c:v>
                </c:pt>
                <c:pt idx="147">
                  <c:v>53.51</c:v>
                </c:pt>
                <c:pt idx="148">
                  <c:v>52.17</c:v>
                </c:pt>
                <c:pt idx="149">
                  <c:v>51.47</c:v>
                </c:pt>
                <c:pt idx="150">
                  <c:v>49.97</c:v>
                </c:pt>
                <c:pt idx="151">
                  <c:v>50.24</c:v>
                </c:pt>
                <c:pt idx="152">
                  <c:v>51.4</c:v>
                </c:pt>
                <c:pt idx="153">
                  <c:v>52.41</c:v>
                </c:pt>
                <c:pt idx="154">
                  <c:v>51.7</c:v>
                </c:pt>
                <c:pt idx="155">
                  <c:v>51.03</c:v>
                </c:pt>
                <c:pt idx="156">
                  <c:v>51.84</c:v>
                </c:pt>
                <c:pt idx="157">
                  <c:v>53.67</c:v>
                </c:pt>
                <c:pt idx="158">
                  <c:v>53.32</c:v>
                </c:pt>
                <c:pt idx="159">
                  <c:v>52.77</c:v>
                </c:pt>
                <c:pt idx="160">
                  <c:v>51.75</c:v>
                </c:pt>
                <c:pt idx="161">
                  <c:v>52.7</c:v>
                </c:pt>
                <c:pt idx="162">
                  <c:v>49.68</c:v>
                </c:pt>
                <c:pt idx="163">
                  <c:v>53.07</c:v>
                </c:pt>
                <c:pt idx="164">
                  <c:v>56.34</c:v>
                </c:pt>
                <c:pt idx="165">
                  <c:v>56.65</c:v>
                </c:pt>
                <c:pt idx="166">
                  <c:v>54.49</c:v>
                </c:pt>
                <c:pt idx="167">
                  <c:v>55.32</c:v>
                </c:pt>
                <c:pt idx="168">
                  <c:v>53.04</c:v>
                </c:pt>
                <c:pt idx="169">
                  <c:v>52.22</c:v>
                </c:pt>
                <c:pt idx="170">
                  <c:v>50.45</c:v>
                </c:pt>
                <c:pt idx="171">
                  <c:v>49.94</c:v>
                </c:pt>
                <c:pt idx="172">
                  <c:v>49.45</c:v>
                </c:pt>
                <c:pt idx="173">
                  <c:v>48.61</c:v>
                </c:pt>
                <c:pt idx="174">
                  <c:v>49.42</c:v>
                </c:pt>
                <c:pt idx="175">
                  <c:v>48.84</c:v>
                </c:pt>
                <c:pt idx="176">
                  <c:v>48.02</c:v>
                </c:pt>
                <c:pt idx="177">
                  <c:v>47.79</c:v>
                </c:pt>
                <c:pt idx="178">
                  <c:v>47.3</c:v>
                </c:pt>
                <c:pt idx="179">
                  <c:v>47.2</c:v>
                </c:pt>
                <c:pt idx="180">
                  <c:v>46.95</c:v>
                </c:pt>
                <c:pt idx="181">
                  <c:v>47.09</c:v>
                </c:pt>
                <c:pt idx="182">
                  <c:v>45.91</c:v>
                </c:pt>
                <c:pt idx="183">
                  <c:v>44.89</c:v>
                </c:pt>
                <c:pt idx="184">
                  <c:v>44.35</c:v>
                </c:pt>
                <c:pt idx="185">
                  <c:v>44.42</c:v>
                </c:pt>
                <c:pt idx="186">
                  <c:v>44.16</c:v>
                </c:pt>
                <c:pt idx="187">
                  <c:v>43.82</c:v>
                </c:pt>
                <c:pt idx="188">
                  <c:v>43.85</c:v>
                </c:pt>
                <c:pt idx="189">
                  <c:v>44.48</c:v>
                </c:pt>
                <c:pt idx="190">
                  <c:v>43.64</c:v>
                </c:pt>
                <c:pt idx="191">
                  <c:v>43.48</c:v>
                </c:pt>
                <c:pt idx="192">
                  <c:v>43.86</c:v>
                </c:pt>
                <c:pt idx="193">
                  <c:v>44.24</c:v>
                </c:pt>
                <c:pt idx="194">
                  <c:v>42.47</c:v>
                </c:pt>
                <c:pt idx="195">
                  <c:v>42.47</c:v>
                </c:pt>
                <c:pt idx="196">
                  <c:v>42.55</c:v>
                </c:pt>
                <c:pt idx="197">
                  <c:v>42.05</c:v>
                </c:pt>
                <c:pt idx="198">
                  <c:v>41.85</c:v>
                </c:pt>
                <c:pt idx="199">
                  <c:v>41.73</c:v>
                </c:pt>
                <c:pt idx="200">
                  <c:v>40.35</c:v>
                </c:pt>
                <c:pt idx="201">
                  <c:v>41.6</c:v>
                </c:pt>
                <c:pt idx="202">
                  <c:v>41.43</c:v>
                </c:pt>
                <c:pt idx="203">
                  <c:v>42.84</c:v>
                </c:pt>
                <c:pt idx="204">
                  <c:v>41.97</c:v>
                </c:pt>
                <c:pt idx="205">
                  <c:v>42.4</c:v>
                </c:pt>
                <c:pt idx="206">
                  <c:v>42.99</c:v>
                </c:pt>
                <c:pt idx="207">
                  <c:v>41.6</c:v>
                </c:pt>
                <c:pt idx="208">
                  <c:v>42.39</c:v>
                </c:pt>
                <c:pt idx="209">
                  <c:v>42.85</c:v>
                </c:pt>
                <c:pt idx="210">
                  <c:v>41.93</c:v>
                </c:pt>
                <c:pt idx="211">
                  <c:v>41.54</c:v>
                </c:pt>
                <c:pt idx="212">
                  <c:v>40.65</c:v>
                </c:pt>
                <c:pt idx="213">
                  <c:v>39.130000000000003</c:v>
                </c:pt>
                <c:pt idx="214">
                  <c:v>39.020000000000003</c:v>
                </c:pt>
                <c:pt idx="215">
                  <c:v>38.159999999999997</c:v>
                </c:pt>
                <c:pt idx="216">
                  <c:v>37.47</c:v>
                </c:pt>
                <c:pt idx="217">
                  <c:v>38.35</c:v>
                </c:pt>
                <c:pt idx="218">
                  <c:v>37.130000000000003</c:v>
                </c:pt>
                <c:pt idx="219">
                  <c:v>37.28</c:v>
                </c:pt>
                <c:pt idx="220">
                  <c:v>38.26</c:v>
                </c:pt>
                <c:pt idx="221">
                  <c:v>39.15</c:v>
                </c:pt>
                <c:pt idx="222">
                  <c:v>38.67</c:v>
                </c:pt>
                <c:pt idx="223">
                  <c:v>37.96</c:v>
                </c:pt>
                <c:pt idx="224">
                  <c:v>37.4</c:v>
                </c:pt>
                <c:pt idx="225">
                  <c:v>38.32</c:v>
                </c:pt>
                <c:pt idx="226">
                  <c:v>38.090000000000003</c:v>
                </c:pt>
                <c:pt idx="227">
                  <c:v>38.86</c:v>
                </c:pt>
                <c:pt idx="228">
                  <c:v>39.520000000000003</c:v>
                </c:pt>
                <c:pt idx="229">
                  <c:v>40.020000000000003</c:v>
                </c:pt>
                <c:pt idx="230">
                  <c:v>38.76</c:v>
                </c:pt>
                <c:pt idx="231">
                  <c:v>39.33</c:v>
                </c:pt>
                <c:pt idx="232">
                  <c:v>38.26</c:v>
                </c:pt>
                <c:pt idx="233">
                  <c:v>38.61</c:v>
                </c:pt>
                <c:pt idx="234">
                  <c:v>38.200000000000003</c:v>
                </c:pt>
                <c:pt idx="235">
                  <c:v>37.270000000000003</c:v>
                </c:pt>
                <c:pt idx="236">
                  <c:v>37.43</c:v>
                </c:pt>
                <c:pt idx="237">
                  <c:v>34.97</c:v>
                </c:pt>
                <c:pt idx="238">
                  <c:v>32.85</c:v>
                </c:pt>
                <c:pt idx="239">
                  <c:v>32.950000000000003</c:v>
                </c:pt>
                <c:pt idx="240">
                  <c:v>33.950000000000003</c:v>
                </c:pt>
                <c:pt idx="241">
                  <c:v>33.28</c:v>
                </c:pt>
                <c:pt idx="242">
                  <c:v>33.35</c:v>
                </c:pt>
                <c:pt idx="243">
                  <c:v>33.159999999999997</c:v>
                </c:pt>
                <c:pt idx="244">
                  <c:v>34.24</c:v>
                </c:pt>
                <c:pt idx="245">
                  <c:v>34.11</c:v>
                </c:pt>
                <c:pt idx="246">
                  <c:v>32.909999999999997</c:v>
                </c:pt>
                <c:pt idx="247">
                  <c:v>33.090000000000003</c:v>
                </c:pt>
                <c:pt idx="248">
                  <c:v>31.62</c:v>
                </c:pt>
                <c:pt idx="249">
                  <c:v>31.74</c:v>
                </c:pt>
                <c:pt idx="250">
                  <c:v>33.53</c:v>
                </c:pt>
                <c:pt idx="251">
                  <c:v>33.65</c:v>
                </c:pt>
                <c:pt idx="252">
                  <c:v>34.659999999999997</c:v>
                </c:pt>
                <c:pt idx="253">
                  <c:v>34.53</c:v>
                </c:pt>
                <c:pt idx="254">
                  <c:v>34.92</c:v>
                </c:pt>
                <c:pt idx="255">
                  <c:v>34.76</c:v>
                </c:pt>
                <c:pt idx="256">
                  <c:v>33.630000000000003</c:v>
                </c:pt>
                <c:pt idx="257">
                  <c:v>32.96</c:v>
                </c:pt>
                <c:pt idx="258">
                  <c:v>33.69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D-4430-9C63-FC844A98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6672"/>
        <c:axId val="1986157936"/>
      </c:lineChart>
      <c:dateAx>
        <c:axId val="425266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157936"/>
        <c:crosses val="autoZero"/>
        <c:auto val="1"/>
        <c:lblOffset val="100"/>
        <c:baseTimeUnit val="days"/>
      </c:dateAx>
      <c:valAx>
        <c:axId val="198615793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EUA Price in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'EUA Y 2020'!$B$1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7"/>
              <c:layout>
                <c:manualLayout>
                  <c:x val="-0.10555544619422583"/>
                  <c:y val="-6.71298118985126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Year average: </a:t>
                    </a:r>
                    <a:fld id="{DB8BB4ED-63C1-4895-B756-C260C3897FAD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0833333333333"/>
                      <c:h val="7.8634441528142307E-2"/>
                    </c:manualLayout>
                  </c15:layout>
                  <c15:dlblFieldTable>
                    <c15:dlblFTEntry>
                      <c15:txfldGUID>{DB8BB4ED-63C1-4895-B756-C260C3897FAD}</c15:txfldGUID>
                      <c15:f>'EUA Y 2020'!$B$260</c15:f>
                      <c15:dlblFieldTableCache>
                        <c:ptCount val="1"/>
                        <c:pt idx="0">
                          <c:v>24.83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C84-4628-98FD-09F00BB0F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'EUA Y 2020'!$A$2:$A$259</c:f>
              <c:numCache>
                <c:formatCode>m/d/yyyy</c:formatCode>
                <c:ptCount val="258"/>
                <c:pt idx="0">
                  <c:v>44196</c:v>
                </c:pt>
                <c:pt idx="1">
                  <c:v>44195</c:v>
                </c:pt>
                <c:pt idx="2">
                  <c:v>44194</c:v>
                </c:pt>
                <c:pt idx="3">
                  <c:v>44193</c:v>
                </c:pt>
                <c:pt idx="4">
                  <c:v>44189</c:v>
                </c:pt>
                <c:pt idx="5">
                  <c:v>44188</c:v>
                </c:pt>
                <c:pt idx="6">
                  <c:v>44187</c:v>
                </c:pt>
                <c:pt idx="7">
                  <c:v>44186</c:v>
                </c:pt>
                <c:pt idx="8">
                  <c:v>44183</c:v>
                </c:pt>
                <c:pt idx="9">
                  <c:v>44182</c:v>
                </c:pt>
                <c:pt idx="10">
                  <c:v>44181</c:v>
                </c:pt>
                <c:pt idx="11">
                  <c:v>44180</c:v>
                </c:pt>
                <c:pt idx="12">
                  <c:v>44179</c:v>
                </c:pt>
                <c:pt idx="13">
                  <c:v>44176</c:v>
                </c:pt>
                <c:pt idx="14">
                  <c:v>44175</c:v>
                </c:pt>
                <c:pt idx="15">
                  <c:v>44174</c:v>
                </c:pt>
                <c:pt idx="16">
                  <c:v>44173</c:v>
                </c:pt>
                <c:pt idx="17">
                  <c:v>44172</c:v>
                </c:pt>
                <c:pt idx="18">
                  <c:v>44169</c:v>
                </c:pt>
                <c:pt idx="19">
                  <c:v>44168</c:v>
                </c:pt>
                <c:pt idx="20">
                  <c:v>44167</c:v>
                </c:pt>
                <c:pt idx="21">
                  <c:v>44166</c:v>
                </c:pt>
                <c:pt idx="22">
                  <c:v>44165</c:v>
                </c:pt>
                <c:pt idx="23">
                  <c:v>44162</c:v>
                </c:pt>
                <c:pt idx="24">
                  <c:v>44161</c:v>
                </c:pt>
                <c:pt idx="25">
                  <c:v>44160</c:v>
                </c:pt>
                <c:pt idx="26">
                  <c:v>44159</c:v>
                </c:pt>
                <c:pt idx="27">
                  <c:v>44158</c:v>
                </c:pt>
                <c:pt idx="28">
                  <c:v>44155</c:v>
                </c:pt>
                <c:pt idx="29">
                  <c:v>44154</c:v>
                </c:pt>
                <c:pt idx="30">
                  <c:v>44153</c:v>
                </c:pt>
                <c:pt idx="31">
                  <c:v>44152</c:v>
                </c:pt>
                <c:pt idx="32">
                  <c:v>44151</c:v>
                </c:pt>
                <c:pt idx="33">
                  <c:v>44148</c:v>
                </c:pt>
                <c:pt idx="34">
                  <c:v>44147</c:v>
                </c:pt>
                <c:pt idx="35">
                  <c:v>44146</c:v>
                </c:pt>
                <c:pt idx="36">
                  <c:v>44145</c:v>
                </c:pt>
                <c:pt idx="37">
                  <c:v>44144</c:v>
                </c:pt>
                <c:pt idx="38">
                  <c:v>44141</c:v>
                </c:pt>
                <c:pt idx="39">
                  <c:v>44140</c:v>
                </c:pt>
                <c:pt idx="40">
                  <c:v>44139</c:v>
                </c:pt>
                <c:pt idx="41">
                  <c:v>44138</c:v>
                </c:pt>
                <c:pt idx="42">
                  <c:v>44137</c:v>
                </c:pt>
                <c:pt idx="43">
                  <c:v>44134</c:v>
                </c:pt>
                <c:pt idx="44">
                  <c:v>44133</c:v>
                </c:pt>
                <c:pt idx="45">
                  <c:v>44132</c:v>
                </c:pt>
                <c:pt idx="46">
                  <c:v>44131</c:v>
                </c:pt>
                <c:pt idx="47">
                  <c:v>44130</c:v>
                </c:pt>
                <c:pt idx="48">
                  <c:v>44127</c:v>
                </c:pt>
                <c:pt idx="49">
                  <c:v>44126</c:v>
                </c:pt>
                <c:pt idx="50">
                  <c:v>44125</c:v>
                </c:pt>
                <c:pt idx="51">
                  <c:v>44124</c:v>
                </c:pt>
                <c:pt idx="52">
                  <c:v>44123</c:v>
                </c:pt>
                <c:pt idx="53">
                  <c:v>44120</c:v>
                </c:pt>
                <c:pt idx="54">
                  <c:v>44119</c:v>
                </c:pt>
                <c:pt idx="55">
                  <c:v>44118</c:v>
                </c:pt>
                <c:pt idx="56">
                  <c:v>44117</c:v>
                </c:pt>
                <c:pt idx="57">
                  <c:v>44116</c:v>
                </c:pt>
                <c:pt idx="58">
                  <c:v>44113</c:v>
                </c:pt>
                <c:pt idx="59">
                  <c:v>44112</c:v>
                </c:pt>
                <c:pt idx="60">
                  <c:v>44111</c:v>
                </c:pt>
                <c:pt idx="61">
                  <c:v>44110</c:v>
                </c:pt>
                <c:pt idx="62">
                  <c:v>44109</c:v>
                </c:pt>
                <c:pt idx="63">
                  <c:v>44106</c:v>
                </c:pt>
                <c:pt idx="64">
                  <c:v>44105</c:v>
                </c:pt>
                <c:pt idx="65">
                  <c:v>44104</c:v>
                </c:pt>
                <c:pt idx="66">
                  <c:v>44103</c:v>
                </c:pt>
                <c:pt idx="67">
                  <c:v>44102</c:v>
                </c:pt>
                <c:pt idx="68">
                  <c:v>44099</c:v>
                </c:pt>
                <c:pt idx="69">
                  <c:v>44098</c:v>
                </c:pt>
                <c:pt idx="70">
                  <c:v>44097</c:v>
                </c:pt>
                <c:pt idx="71">
                  <c:v>44096</c:v>
                </c:pt>
                <c:pt idx="72">
                  <c:v>44095</c:v>
                </c:pt>
                <c:pt idx="73">
                  <c:v>44092</c:v>
                </c:pt>
                <c:pt idx="74">
                  <c:v>44091</c:v>
                </c:pt>
                <c:pt idx="75">
                  <c:v>44090</c:v>
                </c:pt>
                <c:pt idx="76">
                  <c:v>44089</c:v>
                </c:pt>
                <c:pt idx="77">
                  <c:v>44088</c:v>
                </c:pt>
                <c:pt idx="78">
                  <c:v>44085</c:v>
                </c:pt>
                <c:pt idx="79">
                  <c:v>44084</c:v>
                </c:pt>
                <c:pt idx="80">
                  <c:v>44083</c:v>
                </c:pt>
                <c:pt idx="81">
                  <c:v>44082</c:v>
                </c:pt>
                <c:pt idx="82">
                  <c:v>44081</c:v>
                </c:pt>
                <c:pt idx="83">
                  <c:v>44078</c:v>
                </c:pt>
                <c:pt idx="84">
                  <c:v>44077</c:v>
                </c:pt>
                <c:pt idx="85">
                  <c:v>44076</c:v>
                </c:pt>
                <c:pt idx="86">
                  <c:v>44075</c:v>
                </c:pt>
                <c:pt idx="87">
                  <c:v>44074</c:v>
                </c:pt>
                <c:pt idx="88">
                  <c:v>44071</c:v>
                </c:pt>
                <c:pt idx="89">
                  <c:v>44070</c:v>
                </c:pt>
                <c:pt idx="90">
                  <c:v>44069</c:v>
                </c:pt>
                <c:pt idx="91">
                  <c:v>44068</c:v>
                </c:pt>
                <c:pt idx="92">
                  <c:v>44067</c:v>
                </c:pt>
                <c:pt idx="93">
                  <c:v>44064</c:v>
                </c:pt>
                <c:pt idx="94">
                  <c:v>44063</c:v>
                </c:pt>
                <c:pt idx="95">
                  <c:v>44062</c:v>
                </c:pt>
                <c:pt idx="96">
                  <c:v>44061</c:v>
                </c:pt>
                <c:pt idx="97">
                  <c:v>44060</c:v>
                </c:pt>
                <c:pt idx="98">
                  <c:v>44057</c:v>
                </c:pt>
                <c:pt idx="99">
                  <c:v>44056</c:v>
                </c:pt>
                <c:pt idx="100">
                  <c:v>44055</c:v>
                </c:pt>
                <c:pt idx="101">
                  <c:v>44054</c:v>
                </c:pt>
                <c:pt idx="102">
                  <c:v>44053</c:v>
                </c:pt>
                <c:pt idx="103">
                  <c:v>44050</c:v>
                </c:pt>
                <c:pt idx="104">
                  <c:v>44049</c:v>
                </c:pt>
                <c:pt idx="105">
                  <c:v>44048</c:v>
                </c:pt>
                <c:pt idx="106">
                  <c:v>44047</c:v>
                </c:pt>
                <c:pt idx="107">
                  <c:v>44046</c:v>
                </c:pt>
                <c:pt idx="108">
                  <c:v>44043</c:v>
                </c:pt>
                <c:pt idx="109">
                  <c:v>44042</c:v>
                </c:pt>
                <c:pt idx="110">
                  <c:v>44041</c:v>
                </c:pt>
                <c:pt idx="111">
                  <c:v>44040</c:v>
                </c:pt>
                <c:pt idx="112">
                  <c:v>44039</c:v>
                </c:pt>
                <c:pt idx="113">
                  <c:v>44036</c:v>
                </c:pt>
                <c:pt idx="114">
                  <c:v>44035</c:v>
                </c:pt>
                <c:pt idx="115">
                  <c:v>44034</c:v>
                </c:pt>
                <c:pt idx="116">
                  <c:v>44033</c:v>
                </c:pt>
                <c:pt idx="117">
                  <c:v>44032</c:v>
                </c:pt>
                <c:pt idx="118">
                  <c:v>44029</c:v>
                </c:pt>
                <c:pt idx="119">
                  <c:v>44028</c:v>
                </c:pt>
                <c:pt idx="120">
                  <c:v>44027</c:v>
                </c:pt>
                <c:pt idx="121">
                  <c:v>44026</c:v>
                </c:pt>
                <c:pt idx="122">
                  <c:v>44025</c:v>
                </c:pt>
                <c:pt idx="123">
                  <c:v>44022</c:v>
                </c:pt>
                <c:pt idx="124">
                  <c:v>44021</c:v>
                </c:pt>
                <c:pt idx="125">
                  <c:v>44020</c:v>
                </c:pt>
                <c:pt idx="126">
                  <c:v>44019</c:v>
                </c:pt>
                <c:pt idx="127">
                  <c:v>44018</c:v>
                </c:pt>
                <c:pt idx="128">
                  <c:v>44015</c:v>
                </c:pt>
                <c:pt idx="129">
                  <c:v>44014</c:v>
                </c:pt>
                <c:pt idx="130">
                  <c:v>44013</c:v>
                </c:pt>
                <c:pt idx="131">
                  <c:v>44012</c:v>
                </c:pt>
                <c:pt idx="132">
                  <c:v>44011</c:v>
                </c:pt>
                <c:pt idx="133">
                  <c:v>44008</c:v>
                </c:pt>
                <c:pt idx="134">
                  <c:v>44007</c:v>
                </c:pt>
                <c:pt idx="135">
                  <c:v>44006</c:v>
                </c:pt>
                <c:pt idx="136">
                  <c:v>44005</c:v>
                </c:pt>
                <c:pt idx="137">
                  <c:v>44004</c:v>
                </c:pt>
                <c:pt idx="138">
                  <c:v>44001</c:v>
                </c:pt>
                <c:pt idx="139">
                  <c:v>44000</c:v>
                </c:pt>
                <c:pt idx="140">
                  <c:v>43999</c:v>
                </c:pt>
                <c:pt idx="141">
                  <c:v>43998</c:v>
                </c:pt>
                <c:pt idx="142">
                  <c:v>43997</c:v>
                </c:pt>
                <c:pt idx="143">
                  <c:v>43994</c:v>
                </c:pt>
                <c:pt idx="144">
                  <c:v>43993</c:v>
                </c:pt>
                <c:pt idx="145">
                  <c:v>43992</c:v>
                </c:pt>
                <c:pt idx="146">
                  <c:v>43991</c:v>
                </c:pt>
                <c:pt idx="147">
                  <c:v>43990</c:v>
                </c:pt>
                <c:pt idx="148">
                  <c:v>43987</c:v>
                </c:pt>
                <c:pt idx="149">
                  <c:v>43986</c:v>
                </c:pt>
                <c:pt idx="150">
                  <c:v>43985</c:v>
                </c:pt>
                <c:pt idx="151">
                  <c:v>43984</c:v>
                </c:pt>
                <c:pt idx="152">
                  <c:v>43983</c:v>
                </c:pt>
                <c:pt idx="153">
                  <c:v>43980</c:v>
                </c:pt>
                <c:pt idx="154">
                  <c:v>43979</c:v>
                </c:pt>
                <c:pt idx="155">
                  <c:v>43978</c:v>
                </c:pt>
                <c:pt idx="156">
                  <c:v>43977</c:v>
                </c:pt>
                <c:pt idx="157">
                  <c:v>43976</c:v>
                </c:pt>
                <c:pt idx="158">
                  <c:v>43973</c:v>
                </c:pt>
                <c:pt idx="159">
                  <c:v>43972</c:v>
                </c:pt>
                <c:pt idx="160">
                  <c:v>43971</c:v>
                </c:pt>
                <c:pt idx="161">
                  <c:v>43970</c:v>
                </c:pt>
                <c:pt idx="162">
                  <c:v>43969</c:v>
                </c:pt>
                <c:pt idx="163">
                  <c:v>43966</c:v>
                </c:pt>
                <c:pt idx="164">
                  <c:v>43965</c:v>
                </c:pt>
                <c:pt idx="165">
                  <c:v>43964</c:v>
                </c:pt>
                <c:pt idx="166">
                  <c:v>43963</c:v>
                </c:pt>
                <c:pt idx="167">
                  <c:v>43962</c:v>
                </c:pt>
                <c:pt idx="168">
                  <c:v>43959</c:v>
                </c:pt>
                <c:pt idx="169">
                  <c:v>43958</c:v>
                </c:pt>
                <c:pt idx="170">
                  <c:v>43957</c:v>
                </c:pt>
                <c:pt idx="171">
                  <c:v>43956</c:v>
                </c:pt>
                <c:pt idx="172">
                  <c:v>43955</c:v>
                </c:pt>
                <c:pt idx="173">
                  <c:v>43952</c:v>
                </c:pt>
                <c:pt idx="174">
                  <c:v>43951</c:v>
                </c:pt>
                <c:pt idx="175">
                  <c:v>43950</c:v>
                </c:pt>
                <c:pt idx="176">
                  <c:v>43949</c:v>
                </c:pt>
                <c:pt idx="177">
                  <c:v>43948</c:v>
                </c:pt>
                <c:pt idx="178">
                  <c:v>43945</c:v>
                </c:pt>
                <c:pt idx="179">
                  <c:v>43944</c:v>
                </c:pt>
                <c:pt idx="180">
                  <c:v>43943</c:v>
                </c:pt>
                <c:pt idx="181">
                  <c:v>43942</c:v>
                </c:pt>
                <c:pt idx="182">
                  <c:v>43941</c:v>
                </c:pt>
                <c:pt idx="183">
                  <c:v>43938</c:v>
                </c:pt>
                <c:pt idx="184">
                  <c:v>43937</c:v>
                </c:pt>
                <c:pt idx="185">
                  <c:v>43936</c:v>
                </c:pt>
                <c:pt idx="186">
                  <c:v>43935</c:v>
                </c:pt>
                <c:pt idx="187">
                  <c:v>43930</c:v>
                </c:pt>
                <c:pt idx="188">
                  <c:v>43929</c:v>
                </c:pt>
                <c:pt idx="189">
                  <c:v>43928</c:v>
                </c:pt>
                <c:pt idx="190">
                  <c:v>43927</c:v>
                </c:pt>
                <c:pt idx="191">
                  <c:v>43924</c:v>
                </c:pt>
                <c:pt idx="192">
                  <c:v>43923</c:v>
                </c:pt>
                <c:pt idx="193">
                  <c:v>43922</c:v>
                </c:pt>
                <c:pt idx="194">
                  <c:v>43921</c:v>
                </c:pt>
                <c:pt idx="195">
                  <c:v>43920</c:v>
                </c:pt>
                <c:pt idx="196">
                  <c:v>43917</c:v>
                </c:pt>
                <c:pt idx="197">
                  <c:v>43916</c:v>
                </c:pt>
                <c:pt idx="198">
                  <c:v>43915</c:v>
                </c:pt>
                <c:pt idx="199">
                  <c:v>43914</c:v>
                </c:pt>
                <c:pt idx="200">
                  <c:v>43913</c:v>
                </c:pt>
                <c:pt idx="201">
                  <c:v>43910</c:v>
                </c:pt>
                <c:pt idx="202">
                  <c:v>43909</c:v>
                </c:pt>
                <c:pt idx="203">
                  <c:v>43908</c:v>
                </c:pt>
                <c:pt idx="204">
                  <c:v>43907</c:v>
                </c:pt>
                <c:pt idx="205">
                  <c:v>43906</c:v>
                </c:pt>
                <c:pt idx="206">
                  <c:v>43903</c:v>
                </c:pt>
                <c:pt idx="207">
                  <c:v>43902</c:v>
                </c:pt>
                <c:pt idx="208">
                  <c:v>43901</c:v>
                </c:pt>
                <c:pt idx="209">
                  <c:v>43900</c:v>
                </c:pt>
                <c:pt idx="210">
                  <c:v>43899</c:v>
                </c:pt>
                <c:pt idx="211">
                  <c:v>43896</c:v>
                </c:pt>
                <c:pt idx="212">
                  <c:v>43895</c:v>
                </c:pt>
                <c:pt idx="213">
                  <c:v>43894</c:v>
                </c:pt>
                <c:pt idx="214">
                  <c:v>43893</c:v>
                </c:pt>
                <c:pt idx="215">
                  <c:v>43892</c:v>
                </c:pt>
                <c:pt idx="216">
                  <c:v>43889</c:v>
                </c:pt>
                <c:pt idx="217">
                  <c:v>43888</c:v>
                </c:pt>
                <c:pt idx="218">
                  <c:v>43887</c:v>
                </c:pt>
                <c:pt idx="219">
                  <c:v>43886</c:v>
                </c:pt>
                <c:pt idx="220">
                  <c:v>43885</c:v>
                </c:pt>
                <c:pt idx="221">
                  <c:v>43882</c:v>
                </c:pt>
                <c:pt idx="222">
                  <c:v>43881</c:v>
                </c:pt>
                <c:pt idx="223">
                  <c:v>43880</c:v>
                </c:pt>
                <c:pt idx="224">
                  <c:v>43879</c:v>
                </c:pt>
                <c:pt idx="225">
                  <c:v>43878</c:v>
                </c:pt>
                <c:pt idx="226">
                  <c:v>43875</c:v>
                </c:pt>
                <c:pt idx="227">
                  <c:v>43874</c:v>
                </c:pt>
                <c:pt idx="228">
                  <c:v>43873</c:v>
                </c:pt>
                <c:pt idx="229">
                  <c:v>43872</c:v>
                </c:pt>
                <c:pt idx="230">
                  <c:v>43871</c:v>
                </c:pt>
                <c:pt idx="231">
                  <c:v>43868</c:v>
                </c:pt>
                <c:pt idx="232">
                  <c:v>43867</c:v>
                </c:pt>
                <c:pt idx="233">
                  <c:v>43866</c:v>
                </c:pt>
                <c:pt idx="234">
                  <c:v>43865</c:v>
                </c:pt>
                <c:pt idx="235">
                  <c:v>43864</c:v>
                </c:pt>
                <c:pt idx="236">
                  <c:v>43861</c:v>
                </c:pt>
                <c:pt idx="237">
                  <c:v>43860</c:v>
                </c:pt>
                <c:pt idx="238">
                  <c:v>43859</c:v>
                </c:pt>
                <c:pt idx="239">
                  <c:v>43858</c:v>
                </c:pt>
                <c:pt idx="240">
                  <c:v>43857</c:v>
                </c:pt>
                <c:pt idx="241">
                  <c:v>43854</c:v>
                </c:pt>
                <c:pt idx="242">
                  <c:v>43853</c:v>
                </c:pt>
                <c:pt idx="243">
                  <c:v>43852</c:v>
                </c:pt>
                <c:pt idx="244">
                  <c:v>43851</c:v>
                </c:pt>
                <c:pt idx="245">
                  <c:v>43850</c:v>
                </c:pt>
                <c:pt idx="246">
                  <c:v>43847</c:v>
                </c:pt>
                <c:pt idx="247">
                  <c:v>43846</c:v>
                </c:pt>
                <c:pt idx="248">
                  <c:v>43845</c:v>
                </c:pt>
                <c:pt idx="249">
                  <c:v>43844</c:v>
                </c:pt>
                <c:pt idx="250">
                  <c:v>43843</c:v>
                </c:pt>
                <c:pt idx="251">
                  <c:v>43840</c:v>
                </c:pt>
                <c:pt idx="252">
                  <c:v>43839</c:v>
                </c:pt>
                <c:pt idx="253">
                  <c:v>43838</c:v>
                </c:pt>
                <c:pt idx="254">
                  <c:v>43837</c:v>
                </c:pt>
                <c:pt idx="255">
                  <c:v>43836</c:v>
                </c:pt>
                <c:pt idx="256">
                  <c:v>43833</c:v>
                </c:pt>
                <c:pt idx="257">
                  <c:v>43832</c:v>
                </c:pt>
              </c:numCache>
            </c:numRef>
          </c:cat>
          <c:val>
            <c:numRef>
              <c:f>'EUA Y 2020'!$B$2:$B$259</c:f>
              <c:numCache>
                <c:formatCode>General</c:formatCode>
                <c:ptCount val="258"/>
                <c:pt idx="0">
                  <c:v>32.72</c:v>
                </c:pt>
                <c:pt idx="1">
                  <c:v>32.19</c:v>
                </c:pt>
                <c:pt idx="2">
                  <c:v>33.020000000000003</c:v>
                </c:pt>
                <c:pt idx="3">
                  <c:v>33.44</c:v>
                </c:pt>
                <c:pt idx="4">
                  <c:v>32.19</c:v>
                </c:pt>
                <c:pt idx="5">
                  <c:v>31.92</c:v>
                </c:pt>
                <c:pt idx="6">
                  <c:v>31.15</c:v>
                </c:pt>
                <c:pt idx="7">
                  <c:v>30.89</c:v>
                </c:pt>
                <c:pt idx="8">
                  <c:v>31.1</c:v>
                </c:pt>
                <c:pt idx="9">
                  <c:v>31.96</c:v>
                </c:pt>
                <c:pt idx="10">
                  <c:v>31.78</c:v>
                </c:pt>
                <c:pt idx="11">
                  <c:v>32.18</c:v>
                </c:pt>
                <c:pt idx="12">
                  <c:v>30.81</c:v>
                </c:pt>
                <c:pt idx="13">
                  <c:v>30.52</c:v>
                </c:pt>
                <c:pt idx="14">
                  <c:v>30.9</c:v>
                </c:pt>
                <c:pt idx="15">
                  <c:v>29.7</c:v>
                </c:pt>
                <c:pt idx="16">
                  <c:v>29.57</c:v>
                </c:pt>
                <c:pt idx="17">
                  <c:v>29.62</c:v>
                </c:pt>
                <c:pt idx="18">
                  <c:v>30.11</c:v>
                </c:pt>
                <c:pt idx="19">
                  <c:v>29</c:v>
                </c:pt>
                <c:pt idx="20">
                  <c:v>29.55</c:v>
                </c:pt>
                <c:pt idx="21">
                  <c:v>28.86</c:v>
                </c:pt>
                <c:pt idx="22">
                  <c:v>29.14</c:v>
                </c:pt>
                <c:pt idx="23">
                  <c:v>28.13</c:v>
                </c:pt>
                <c:pt idx="24">
                  <c:v>28.1</c:v>
                </c:pt>
                <c:pt idx="25">
                  <c:v>27.62</c:v>
                </c:pt>
                <c:pt idx="26">
                  <c:v>27.63</c:v>
                </c:pt>
                <c:pt idx="27">
                  <c:v>27.25</c:v>
                </c:pt>
                <c:pt idx="28">
                  <c:v>26.74</c:v>
                </c:pt>
                <c:pt idx="29">
                  <c:v>26.35</c:v>
                </c:pt>
                <c:pt idx="30">
                  <c:v>27.19</c:v>
                </c:pt>
                <c:pt idx="31">
                  <c:v>26.64</c:v>
                </c:pt>
                <c:pt idx="32">
                  <c:v>27.39</c:v>
                </c:pt>
                <c:pt idx="33">
                  <c:v>26.28</c:v>
                </c:pt>
                <c:pt idx="34">
                  <c:v>25.92</c:v>
                </c:pt>
                <c:pt idx="35">
                  <c:v>26.13</c:v>
                </c:pt>
                <c:pt idx="36">
                  <c:v>26.23</c:v>
                </c:pt>
                <c:pt idx="37">
                  <c:v>26.55</c:v>
                </c:pt>
                <c:pt idx="38">
                  <c:v>25.42</c:v>
                </c:pt>
                <c:pt idx="39">
                  <c:v>25.98</c:v>
                </c:pt>
                <c:pt idx="40">
                  <c:v>25.11</c:v>
                </c:pt>
                <c:pt idx="41">
                  <c:v>24.39</c:v>
                </c:pt>
                <c:pt idx="42">
                  <c:v>23.67</c:v>
                </c:pt>
                <c:pt idx="43">
                  <c:v>23.71</c:v>
                </c:pt>
                <c:pt idx="44">
                  <c:v>23.67</c:v>
                </c:pt>
                <c:pt idx="45">
                  <c:v>23.03</c:v>
                </c:pt>
                <c:pt idx="46">
                  <c:v>24.07</c:v>
                </c:pt>
                <c:pt idx="47">
                  <c:v>23.85</c:v>
                </c:pt>
                <c:pt idx="48">
                  <c:v>25.49</c:v>
                </c:pt>
                <c:pt idx="49">
                  <c:v>24.18</c:v>
                </c:pt>
                <c:pt idx="50">
                  <c:v>23.56</c:v>
                </c:pt>
                <c:pt idx="51">
                  <c:v>24.41</c:v>
                </c:pt>
                <c:pt idx="52">
                  <c:v>24.98</c:v>
                </c:pt>
                <c:pt idx="53">
                  <c:v>24.89</c:v>
                </c:pt>
                <c:pt idx="54">
                  <c:v>24.96</c:v>
                </c:pt>
                <c:pt idx="55">
                  <c:v>25.75</c:v>
                </c:pt>
                <c:pt idx="56">
                  <c:v>25.22</c:v>
                </c:pt>
                <c:pt idx="57">
                  <c:v>25.87</c:v>
                </c:pt>
                <c:pt idx="58">
                  <c:v>25.71</c:v>
                </c:pt>
                <c:pt idx="59">
                  <c:v>26.34</c:v>
                </c:pt>
                <c:pt idx="60">
                  <c:v>26.9</c:v>
                </c:pt>
                <c:pt idx="61">
                  <c:v>26.79</c:v>
                </c:pt>
                <c:pt idx="62">
                  <c:v>26.94</c:v>
                </c:pt>
                <c:pt idx="63">
                  <c:v>27.03</c:v>
                </c:pt>
                <c:pt idx="64">
                  <c:v>26.51</c:v>
                </c:pt>
                <c:pt idx="65">
                  <c:v>26.93</c:v>
                </c:pt>
                <c:pt idx="66">
                  <c:v>26.79</c:v>
                </c:pt>
                <c:pt idx="67">
                  <c:v>27.71</c:v>
                </c:pt>
                <c:pt idx="68">
                  <c:v>26.17</c:v>
                </c:pt>
                <c:pt idx="69">
                  <c:v>26.79</c:v>
                </c:pt>
                <c:pt idx="70">
                  <c:v>26.5</c:v>
                </c:pt>
                <c:pt idx="71">
                  <c:v>27.85</c:v>
                </c:pt>
                <c:pt idx="72">
                  <c:v>26.4</c:v>
                </c:pt>
                <c:pt idx="73">
                  <c:v>27.99</c:v>
                </c:pt>
                <c:pt idx="74">
                  <c:v>28.43</c:v>
                </c:pt>
                <c:pt idx="75">
                  <c:v>29.99</c:v>
                </c:pt>
                <c:pt idx="76">
                  <c:v>29.79</c:v>
                </c:pt>
                <c:pt idx="77">
                  <c:v>30.47</c:v>
                </c:pt>
                <c:pt idx="78">
                  <c:v>28.26</c:v>
                </c:pt>
                <c:pt idx="79">
                  <c:v>28.42</c:v>
                </c:pt>
                <c:pt idx="80">
                  <c:v>27.2</c:v>
                </c:pt>
                <c:pt idx="81">
                  <c:v>26.79</c:v>
                </c:pt>
                <c:pt idx="82">
                  <c:v>27.05</c:v>
                </c:pt>
                <c:pt idx="83">
                  <c:v>27.36</c:v>
                </c:pt>
                <c:pt idx="84">
                  <c:v>28.74</c:v>
                </c:pt>
                <c:pt idx="85">
                  <c:v>28.23</c:v>
                </c:pt>
                <c:pt idx="86">
                  <c:v>27.74</c:v>
                </c:pt>
                <c:pt idx="87">
                  <c:v>28.66</c:v>
                </c:pt>
                <c:pt idx="88">
                  <c:v>29.52</c:v>
                </c:pt>
                <c:pt idx="89">
                  <c:v>28.37</c:v>
                </c:pt>
                <c:pt idx="90">
                  <c:v>28.62</c:v>
                </c:pt>
                <c:pt idx="91">
                  <c:v>28.61</c:v>
                </c:pt>
                <c:pt idx="92">
                  <c:v>27.48</c:v>
                </c:pt>
                <c:pt idx="93">
                  <c:v>25.65</c:v>
                </c:pt>
                <c:pt idx="94">
                  <c:v>25.9</c:v>
                </c:pt>
                <c:pt idx="95">
                  <c:v>26.23</c:v>
                </c:pt>
                <c:pt idx="96">
                  <c:v>26.55</c:v>
                </c:pt>
                <c:pt idx="97">
                  <c:v>26.3</c:v>
                </c:pt>
                <c:pt idx="98">
                  <c:v>25.48</c:v>
                </c:pt>
                <c:pt idx="99">
                  <c:v>25.43</c:v>
                </c:pt>
                <c:pt idx="100">
                  <c:v>25.97</c:v>
                </c:pt>
                <c:pt idx="101">
                  <c:v>26.19</c:v>
                </c:pt>
                <c:pt idx="102">
                  <c:v>26.71</c:v>
                </c:pt>
                <c:pt idx="103">
                  <c:v>26.42</c:v>
                </c:pt>
                <c:pt idx="104">
                  <c:v>26.39</c:v>
                </c:pt>
                <c:pt idx="105">
                  <c:v>26.77</c:v>
                </c:pt>
                <c:pt idx="106">
                  <c:v>26.83</c:v>
                </c:pt>
                <c:pt idx="107">
                  <c:v>26.13</c:v>
                </c:pt>
                <c:pt idx="108">
                  <c:v>26.28</c:v>
                </c:pt>
                <c:pt idx="109">
                  <c:v>25.54</c:v>
                </c:pt>
                <c:pt idx="110">
                  <c:v>26.19</c:v>
                </c:pt>
                <c:pt idx="111">
                  <c:v>25.74</c:v>
                </c:pt>
                <c:pt idx="112">
                  <c:v>25.01</c:v>
                </c:pt>
                <c:pt idx="113">
                  <c:v>26.37</c:v>
                </c:pt>
                <c:pt idx="114">
                  <c:v>27.33</c:v>
                </c:pt>
                <c:pt idx="115">
                  <c:v>26.63</c:v>
                </c:pt>
                <c:pt idx="116">
                  <c:v>26.61</c:v>
                </c:pt>
                <c:pt idx="117">
                  <c:v>26.17</c:v>
                </c:pt>
                <c:pt idx="118">
                  <c:v>27.82</c:v>
                </c:pt>
                <c:pt idx="119">
                  <c:v>26.61</c:v>
                </c:pt>
                <c:pt idx="120">
                  <c:v>28.85</c:v>
                </c:pt>
                <c:pt idx="121">
                  <c:v>29.64</c:v>
                </c:pt>
                <c:pt idx="122">
                  <c:v>29.35</c:v>
                </c:pt>
                <c:pt idx="123">
                  <c:v>29.02</c:v>
                </c:pt>
                <c:pt idx="124">
                  <c:v>28.61</c:v>
                </c:pt>
                <c:pt idx="125">
                  <c:v>29.32</c:v>
                </c:pt>
                <c:pt idx="126">
                  <c:v>29.39</c:v>
                </c:pt>
                <c:pt idx="127">
                  <c:v>29.7</c:v>
                </c:pt>
                <c:pt idx="128">
                  <c:v>27.91</c:v>
                </c:pt>
                <c:pt idx="129">
                  <c:v>27.37</c:v>
                </c:pt>
                <c:pt idx="130">
                  <c:v>27.71</c:v>
                </c:pt>
                <c:pt idx="131">
                  <c:v>26.97</c:v>
                </c:pt>
                <c:pt idx="132">
                  <c:v>26.63</c:v>
                </c:pt>
                <c:pt idx="133">
                  <c:v>24.73</c:v>
                </c:pt>
                <c:pt idx="134">
                  <c:v>25.18</c:v>
                </c:pt>
                <c:pt idx="135">
                  <c:v>25.4</c:v>
                </c:pt>
                <c:pt idx="136">
                  <c:v>25.41</c:v>
                </c:pt>
                <c:pt idx="137">
                  <c:v>24.53</c:v>
                </c:pt>
                <c:pt idx="138">
                  <c:v>24.16</c:v>
                </c:pt>
                <c:pt idx="139">
                  <c:v>24.47</c:v>
                </c:pt>
                <c:pt idx="140">
                  <c:v>22.75</c:v>
                </c:pt>
                <c:pt idx="141">
                  <c:v>22.78</c:v>
                </c:pt>
                <c:pt idx="142">
                  <c:v>22.16</c:v>
                </c:pt>
                <c:pt idx="143">
                  <c:v>22</c:v>
                </c:pt>
                <c:pt idx="144">
                  <c:v>22.27</c:v>
                </c:pt>
                <c:pt idx="145">
                  <c:v>22.91</c:v>
                </c:pt>
                <c:pt idx="146">
                  <c:v>22.48</c:v>
                </c:pt>
                <c:pt idx="147">
                  <c:v>22.71</c:v>
                </c:pt>
                <c:pt idx="148">
                  <c:v>23.24</c:v>
                </c:pt>
                <c:pt idx="149">
                  <c:v>22.21</c:v>
                </c:pt>
                <c:pt idx="150">
                  <c:v>22.08</c:v>
                </c:pt>
                <c:pt idx="151">
                  <c:v>22.07</c:v>
                </c:pt>
                <c:pt idx="152">
                  <c:v>20.97</c:v>
                </c:pt>
                <c:pt idx="153">
                  <c:v>21.4</c:v>
                </c:pt>
                <c:pt idx="154">
                  <c:v>21.26</c:v>
                </c:pt>
                <c:pt idx="155">
                  <c:v>21.33</c:v>
                </c:pt>
                <c:pt idx="156">
                  <c:v>21.6</c:v>
                </c:pt>
                <c:pt idx="157">
                  <c:v>21.59</c:v>
                </c:pt>
                <c:pt idx="158">
                  <c:v>21.4</c:v>
                </c:pt>
                <c:pt idx="159">
                  <c:v>21.18</c:v>
                </c:pt>
                <c:pt idx="160">
                  <c:v>21.26</c:v>
                </c:pt>
                <c:pt idx="161">
                  <c:v>19.97</c:v>
                </c:pt>
                <c:pt idx="162">
                  <c:v>20.34</c:v>
                </c:pt>
                <c:pt idx="163">
                  <c:v>19.170000000000002</c:v>
                </c:pt>
                <c:pt idx="164">
                  <c:v>18.84</c:v>
                </c:pt>
                <c:pt idx="165">
                  <c:v>18.670000000000002</c:v>
                </c:pt>
                <c:pt idx="166">
                  <c:v>18.52</c:v>
                </c:pt>
                <c:pt idx="167">
                  <c:v>19.07</c:v>
                </c:pt>
                <c:pt idx="168">
                  <c:v>19.350000000000001</c:v>
                </c:pt>
                <c:pt idx="169">
                  <c:v>19.54</c:v>
                </c:pt>
                <c:pt idx="170">
                  <c:v>19</c:v>
                </c:pt>
                <c:pt idx="171">
                  <c:v>19.09</c:v>
                </c:pt>
                <c:pt idx="172">
                  <c:v>19.350000000000001</c:v>
                </c:pt>
                <c:pt idx="173">
                  <c:v>18.97</c:v>
                </c:pt>
                <c:pt idx="174">
                  <c:v>19.57</c:v>
                </c:pt>
                <c:pt idx="175">
                  <c:v>20.190000000000001</c:v>
                </c:pt>
                <c:pt idx="176">
                  <c:v>20.21</c:v>
                </c:pt>
                <c:pt idx="177">
                  <c:v>20.28</c:v>
                </c:pt>
                <c:pt idx="178">
                  <c:v>20.74</c:v>
                </c:pt>
                <c:pt idx="179">
                  <c:v>21.03</c:v>
                </c:pt>
                <c:pt idx="180">
                  <c:v>20.66</c:v>
                </c:pt>
                <c:pt idx="181">
                  <c:v>19.850000000000001</c:v>
                </c:pt>
                <c:pt idx="182">
                  <c:v>21.38</c:v>
                </c:pt>
                <c:pt idx="183">
                  <c:v>21.7</c:v>
                </c:pt>
                <c:pt idx="184">
                  <c:v>20.94</c:v>
                </c:pt>
                <c:pt idx="185">
                  <c:v>19.25</c:v>
                </c:pt>
                <c:pt idx="186">
                  <c:v>19.809999999999999</c:v>
                </c:pt>
                <c:pt idx="187">
                  <c:v>21.08</c:v>
                </c:pt>
                <c:pt idx="188">
                  <c:v>21.14</c:v>
                </c:pt>
                <c:pt idx="189">
                  <c:v>20.51</c:v>
                </c:pt>
                <c:pt idx="190">
                  <c:v>20.399999999999999</c:v>
                </c:pt>
                <c:pt idx="191">
                  <c:v>17.96</c:v>
                </c:pt>
                <c:pt idx="192">
                  <c:v>18.059999999999999</c:v>
                </c:pt>
                <c:pt idx="193">
                  <c:v>17.079999999999998</c:v>
                </c:pt>
                <c:pt idx="194">
                  <c:v>17.68</c:v>
                </c:pt>
                <c:pt idx="195">
                  <c:v>17.059999999999999</c:v>
                </c:pt>
                <c:pt idx="196">
                  <c:v>16.39</c:v>
                </c:pt>
                <c:pt idx="197">
                  <c:v>17.350000000000001</c:v>
                </c:pt>
                <c:pt idx="198">
                  <c:v>17.510000000000002</c:v>
                </c:pt>
                <c:pt idx="199">
                  <c:v>16.78</c:v>
                </c:pt>
                <c:pt idx="200">
                  <c:v>15.54</c:v>
                </c:pt>
                <c:pt idx="201">
                  <c:v>16.11</c:v>
                </c:pt>
                <c:pt idx="202">
                  <c:v>16.39</c:v>
                </c:pt>
                <c:pt idx="203">
                  <c:v>15.3</c:v>
                </c:pt>
                <c:pt idx="204">
                  <c:v>18.309999999999999</c:v>
                </c:pt>
                <c:pt idx="205">
                  <c:v>19.47</c:v>
                </c:pt>
                <c:pt idx="206">
                  <c:v>21.94</c:v>
                </c:pt>
                <c:pt idx="207">
                  <c:v>22.52</c:v>
                </c:pt>
                <c:pt idx="208">
                  <c:v>23.92</c:v>
                </c:pt>
                <c:pt idx="209">
                  <c:v>24.1</c:v>
                </c:pt>
                <c:pt idx="210">
                  <c:v>23.28</c:v>
                </c:pt>
                <c:pt idx="211">
                  <c:v>23.42</c:v>
                </c:pt>
                <c:pt idx="212">
                  <c:v>23.81</c:v>
                </c:pt>
                <c:pt idx="213">
                  <c:v>23.83</c:v>
                </c:pt>
                <c:pt idx="214">
                  <c:v>23.36</c:v>
                </c:pt>
                <c:pt idx="215">
                  <c:v>23.52</c:v>
                </c:pt>
                <c:pt idx="216">
                  <c:v>23.61</c:v>
                </c:pt>
                <c:pt idx="217">
                  <c:v>23.6</c:v>
                </c:pt>
                <c:pt idx="218">
                  <c:v>24.26</c:v>
                </c:pt>
                <c:pt idx="219">
                  <c:v>24.18</c:v>
                </c:pt>
                <c:pt idx="220">
                  <c:v>24.57</c:v>
                </c:pt>
                <c:pt idx="221">
                  <c:v>25.61</c:v>
                </c:pt>
                <c:pt idx="222">
                  <c:v>25.64</c:v>
                </c:pt>
                <c:pt idx="223">
                  <c:v>25.71</c:v>
                </c:pt>
                <c:pt idx="224">
                  <c:v>25.14</c:v>
                </c:pt>
                <c:pt idx="225">
                  <c:v>25.05</c:v>
                </c:pt>
                <c:pt idx="226">
                  <c:v>24.29</c:v>
                </c:pt>
                <c:pt idx="227">
                  <c:v>24.4</c:v>
                </c:pt>
                <c:pt idx="228">
                  <c:v>23.88</c:v>
                </c:pt>
                <c:pt idx="229">
                  <c:v>23.3</c:v>
                </c:pt>
                <c:pt idx="230">
                  <c:v>23.16</c:v>
                </c:pt>
                <c:pt idx="231">
                  <c:v>23.32</c:v>
                </c:pt>
                <c:pt idx="232">
                  <c:v>23.56</c:v>
                </c:pt>
                <c:pt idx="233">
                  <c:v>23.77</c:v>
                </c:pt>
                <c:pt idx="234">
                  <c:v>23.36</c:v>
                </c:pt>
                <c:pt idx="235">
                  <c:v>23.21</c:v>
                </c:pt>
                <c:pt idx="236">
                  <c:v>23.88</c:v>
                </c:pt>
                <c:pt idx="237">
                  <c:v>23.74</c:v>
                </c:pt>
                <c:pt idx="238">
                  <c:v>23.99</c:v>
                </c:pt>
                <c:pt idx="239">
                  <c:v>24.65</c:v>
                </c:pt>
                <c:pt idx="240">
                  <c:v>24.59</c:v>
                </c:pt>
                <c:pt idx="241">
                  <c:v>24.38</c:v>
                </c:pt>
                <c:pt idx="242">
                  <c:v>24.7</c:v>
                </c:pt>
                <c:pt idx="243">
                  <c:v>25.01</c:v>
                </c:pt>
                <c:pt idx="244">
                  <c:v>24.92</c:v>
                </c:pt>
                <c:pt idx="245">
                  <c:v>25.17</c:v>
                </c:pt>
                <c:pt idx="246">
                  <c:v>25.44</c:v>
                </c:pt>
                <c:pt idx="247">
                  <c:v>24.85</c:v>
                </c:pt>
                <c:pt idx="248">
                  <c:v>24.51</c:v>
                </c:pt>
                <c:pt idx="249">
                  <c:v>23.84</c:v>
                </c:pt>
                <c:pt idx="250">
                  <c:v>24.14</c:v>
                </c:pt>
                <c:pt idx="251">
                  <c:v>24.21</c:v>
                </c:pt>
                <c:pt idx="252">
                  <c:v>24.67</c:v>
                </c:pt>
                <c:pt idx="253">
                  <c:v>24.08</c:v>
                </c:pt>
                <c:pt idx="254">
                  <c:v>24.55</c:v>
                </c:pt>
                <c:pt idx="255">
                  <c:v>24.23</c:v>
                </c:pt>
                <c:pt idx="256">
                  <c:v>24.98</c:v>
                </c:pt>
                <c:pt idx="257">
                  <c:v>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4-4628-98FD-09F00BB0F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3312"/>
        <c:axId val="1986153472"/>
      </c:lineChart>
      <c:dateAx>
        <c:axId val="425233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153472"/>
        <c:crosses val="autoZero"/>
        <c:auto val="1"/>
        <c:lblOffset val="100"/>
        <c:baseTimeUnit val="days"/>
      </c:dateAx>
      <c:valAx>
        <c:axId val="198615347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EUA Price in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'EUA Y 2019'!$B$1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7"/>
              <c:layout>
                <c:manualLayout>
                  <c:x val="-7.4999890638670172E-2"/>
                  <c:y val="-0.127314450277048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Year average: </a:t>
                    </a:r>
                    <a:fld id="{C0DE2A82-57D7-4173-81F9-3D381DF5D236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0833333333333"/>
                      <c:h val="6.0115923009623796E-2"/>
                    </c:manualLayout>
                  </c15:layout>
                  <c15:dlblFieldTable>
                    <c15:dlblFTEntry>
                      <c15:txfldGUID>{C0DE2A82-57D7-4173-81F9-3D381DF5D236}</c15:txfldGUID>
                      <c15:f>'EUA Y 2019'!$B$260</c15:f>
                      <c15:dlblFieldTableCache>
                        <c:ptCount val="1"/>
                        <c:pt idx="0">
                          <c:v>24.92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319-418F-AFFC-000A41852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'EUA Y 2019'!$A$2:$A$259</c:f>
              <c:numCache>
                <c:formatCode>m/d/yyyy</c:formatCode>
                <c:ptCount val="258"/>
                <c:pt idx="0">
                  <c:v>43830</c:v>
                </c:pt>
                <c:pt idx="1">
                  <c:v>43829</c:v>
                </c:pt>
                <c:pt idx="2">
                  <c:v>43826</c:v>
                </c:pt>
                <c:pt idx="3">
                  <c:v>43825</c:v>
                </c:pt>
                <c:pt idx="4">
                  <c:v>43823</c:v>
                </c:pt>
                <c:pt idx="5">
                  <c:v>43822</c:v>
                </c:pt>
                <c:pt idx="6">
                  <c:v>43819</c:v>
                </c:pt>
                <c:pt idx="7">
                  <c:v>43818</c:v>
                </c:pt>
                <c:pt idx="8">
                  <c:v>43817</c:v>
                </c:pt>
                <c:pt idx="9">
                  <c:v>43816</c:v>
                </c:pt>
                <c:pt idx="10">
                  <c:v>43815</c:v>
                </c:pt>
                <c:pt idx="11">
                  <c:v>43812</c:v>
                </c:pt>
                <c:pt idx="12">
                  <c:v>43811</c:v>
                </c:pt>
                <c:pt idx="13">
                  <c:v>43810</c:v>
                </c:pt>
                <c:pt idx="14">
                  <c:v>43809</c:v>
                </c:pt>
                <c:pt idx="15">
                  <c:v>43808</c:v>
                </c:pt>
                <c:pt idx="16">
                  <c:v>43805</c:v>
                </c:pt>
                <c:pt idx="17">
                  <c:v>43804</c:v>
                </c:pt>
                <c:pt idx="18">
                  <c:v>43803</c:v>
                </c:pt>
                <c:pt idx="19">
                  <c:v>43802</c:v>
                </c:pt>
                <c:pt idx="20">
                  <c:v>43801</c:v>
                </c:pt>
                <c:pt idx="21">
                  <c:v>43798</c:v>
                </c:pt>
                <c:pt idx="22">
                  <c:v>43797</c:v>
                </c:pt>
                <c:pt idx="23">
                  <c:v>43796</c:v>
                </c:pt>
                <c:pt idx="24">
                  <c:v>43795</c:v>
                </c:pt>
                <c:pt idx="25">
                  <c:v>43794</c:v>
                </c:pt>
                <c:pt idx="26">
                  <c:v>43791</c:v>
                </c:pt>
                <c:pt idx="27">
                  <c:v>43790</c:v>
                </c:pt>
                <c:pt idx="28">
                  <c:v>43789</c:v>
                </c:pt>
                <c:pt idx="29">
                  <c:v>43788</c:v>
                </c:pt>
                <c:pt idx="30">
                  <c:v>43787</c:v>
                </c:pt>
                <c:pt idx="31">
                  <c:v>43784</c:v>
                </c:pt>
                <c:pt idx="32">
                  <c:v>43783</c:v>
                </c:pt>
                <c:pt idx="33">
                  <c:v>43782</c:v>
                </c:pt>
                <c:pt idx="34">
                  <c:v>43781</c:v>
                </c:pt>
                <c:pt idx="35">
                  <c:v>43780</c:v>
                </c:pt>
                <c:pt idx="36">
                  <c:v>43777</c:v>
                </c:pt>
                <c:pt idx="37">
                  <c:v>43776</c:v>
                </c:pt>
                <c:pt idx="38">
                  <c:v>43775</c:v>
                </c:pt>
                <c:pt idx="39">
                  <c:v>43774</c:v>
                </c:pt>
                <c:pt idx="40">
                  <c:v>43773</c:v>
                </c:pt>
                <c:pt idx="41">
                  <c:v>43770</c:v>
                </c:pt>
                <c:pt idx="42">
                  <c:v>43769</c:v>
                </c:pt>
                <c:pt idx="43">
                  <c:v>43768</c:v>
                </c:pt>
                <c:pt idx="44">
                  <c:v>43767</c:v>
                </c:pt>
                <c:pt idx="45">
                  <c:v>43766</c:v>
                </c:pt>
                <c:pt idx="46">
                  <c:v>43763</c:v>
                </c:pt>
                <c:pt idx="47">
                  <c:v>43762</c:v>
                </c:pt>
                <c:pt idx="48">
                  <c:v>43761</c:v>
                </c:pt>
                <c:pt idx="49">
                  <c:v>43760</c:v>
                </c:pt>
                <c:pt idx="50">
                  <c:v>43759</c:v>
                </c:pt>
                <c:pt idx="51">
                  <c:v>43756</c:v>
                </c:pt>
                <c:pt idx="52">
                  <c:v>43755</c:v>
                </c:pt>
                <c:pt idx="53">
                  <c:v>43754</c:v>
                </c:pt>
                <c:pt idx="54">
                  <c:v>43753</c:v>
                </c:pt>
                <c:pt idx="55">
                  <c:v>43752</c:v>
                </c:pt>
                <c:pt idx="56">
                  <c:v>43749</c:v>
                </c:pt>
                <c:pt idx="57">
                  <c:v>43748</c:v>
                </c:pt>
                <c:pt idx="58">
                  <c:v>43747</c:v>
                </c:pt>
                <c:pt idx="59">
                  <c:v>43746</c:v>
                </c:pt>
                <c:pt idx="60">
                  <c:v>43745</c:v>
                </c:pt>
                <c:pt idx="61">
                  <c:v>43742</c:v>
                </c:pt>
                <c:pt idx="62">
                  <c:v>43741</c:v>
                </c:pt>
                <c:pt idx="63">
                  <c:v>43740</c:v>
                </c:pt>
                <c:pt idx="64">
                  <c:v>43739</c:v>
                </c:pt>
                <c:pt idx="65">
                  <c:v>43738</c:v>
                </c:pt>
                <c:pt idx="66">
                  <c:v>43735</c:v>
                </c:pt>
                <c:pt idx="67">
                  <c:v>43734</c:v>
                </c:pt>
                <c:pt idx="68">
                  <c:v>43733</c:v>
                </c:pt>
                <c:pt idx="69">
                  <c:v>43732</c:v>
                </c:pt>
                <c:pt idx="70">
                  <c:v>43731</c:v>
                </c:pt>
                <c:pt idx="71">
                  <c:v>43728</c:v>
                </c:pt>
                <c:pt idx="72">
                  <c:v>43727</c:v>
                </c:pt>
                <c:pt idx="73">
                  <c:v>43726</c:v>
                </c:pt>
                <c:pt idx="74">
                  <c:v>43725</c:v>
                </c:pt>
                <c:pt idx="75">
                  <c:v>43724</c:v>
                </c:pt>
                <c:pt idx="76">
                  <c:v>43721</c:v>
                </c:pt>
                <c:pt idx="77">
                  <c:v>43720</c:v>
                </c:pt>
                <c:pt idx="78">
                  <c:v>43719</c:v>
                </c:pt>
                <c:pt idx="79">
                  <c:v>43718</c:v>
                </c:pt>
                <c:pt idx="80">
                  <c:v>43717</c:v>
                </c:pt>
                <c:pt idx="81">
                  <c:v>43714</c:v>
                </c:pt>
                <c:pt idx="82">
                  <c:v>43713</c:v>
                </c:pt>
                <c:pt idx="83">
                  <c:v>43712</c:v>
                </c:pt>
                <c:pt idx="84">
                  <c:v>43711</c:v>
                </c:pt>
                <c:pt idx="85">
                  <c:v>43710</c:v>
                </c:pt>
                <c:pt idx="86">
                  <c:v>43707</c:v>
                </c:pt>
                <c:pt idx="87">
                  <c:v>43706</c:v>
                </c:pt>
                <c:pt idx="88">
                  <c:v>43705</c:v>
                </c:pt>
                <c:pt idx="89">
                  <c:v>43704</c:v>
                </c:pt>
                <c:pt idx="90">
                  <c:v>43703</c:v>
                </c:pt>
                <c:pt idx="91">
                  <c:v>43700</c:v>
                </c:pt>
                <c:pt idx="92">
                  <c:v>43699</c:v>
                </c:pt>
                <c:pt idx="93">
                  <c:v>43698</c:v>
                </c:pt>
                <c:pt idx="94">
                  <c:v>43697</c:v>
                </c:pt>
                <c:pt idx="95">
                  <c:v>43696</c:v>
                </c:pt>
                <c:pt idx="96">
                  <c:v>43693</c:v>
                </c:pt>
                <c:pt idx="97">
                  <c:v>43692</c:v>
                </c:pt>
                <c:pt idx="98">
                  <c:v>43691</c:v>
                </c:pt>
                <c:pt idx="99">
                  <c:v>43690</c:v>
                </c:pt>
                <c:pt idx="100">
                  <c:v>43689</c:v>
                </c:pt>
                <c:pt idx="101">
                  <c:v>43686</c:v>
                </c:pt>
                <c:pt idx="102">
                  <c:v>43685</c:v>
                </c:pt>
                <c:pt idx="103">
                  <c:v>43684</c:v>
                </c:pt>
                <c:pt idx="104">
                  <c:v>43683</c:v>
                </c:pt>
                <c:pt idx="105">
                  <c:v>43682</c:v>
                </c:pt>
                <c:pt idx="106">
                  <c:v>43679</c:v>
                </c:pt>
                <c:pt idx="107">
                  <c:v>43678</c:v>
                </c:pt>
                <c:pt idx="108">
                  <c:v>43677</c:v>
                </c:pt>
                <c:pt idx="109">
                  <c:v>43676</c:v>
                </c:pt>
                <c:pt idx="110">
                  <c:v>43675</c:v>
                </c:pt>
                <c:pt idx="111">
                  <c:v>43672</c:v>
                </c:pt>
                <c:pt idx="112">
                  <c:v>43671</c:v>
                </c:pt>
                <c:pt idx="113">
                  <c:v>43670</c:v>
                </c:pt>
                <c:pt idx="114">
                  <c:v>43669</c:v>
                </c:pt>
                <c:pt idx="115">
                  <c:v>43668</c:v>
                </c:pt>
                <c:pt idx="116">
                  <c:v>43665</c:v>
                </c:pt>
                <c:pt idx="117">
                  <c:v>43664</c:v>
                </c:pt>
                <c:pt idx="118">
                  <c:v>43663</c:v>
                </c:pt>
                <c:pt idx="119">
                  <c:v>43662</c:v>
                </c:pt>
                <c:pt idx="120">
                  <c:v>43661</c:v>
                </c:pt>
                <c:pt idx="121">
                  <c:v>43658</c:v>
                </c:pt>
                <c:pt idx="122">
                  <c:v>43657</c:v>
                </c:pt>
                <c:pt idx="123">
                  <c:v>43656</c:v>
                </c:pt>
                <c:pt idx="124">
                  <c:v>43655</c:v>
                </c:pt>
                <c:pt idx="125">
                  <c:v>43654</c:v>
                </c:pt>
                <c:pt idx="126">
                  <c:v>43651</c:v>
                </c:pt>
                <c:pt idx="127">
                  <c:v>43650</c:v>
                </c:pt>
                <c:pt idx="128">
                  <c:v>43649</c:v>
                </c:pt>
                <c:pt idx="129">
                  <c:v>43648</c:v>
                </c:pt>
                <c:pt idx="130">
                  <c:v>43647</c:v>
                </c:pt>
                <c:pt idx="131">
                  <c:v>43644</c:v>
                </c:pt>
                <c:pt idx="132">
                  <c:v>43643</c:v>
                </c:pt>
                <c:pt idx="133">
                  <c:v>43642</c:v>
                </c:pt>
                <c:pt idx="134">
                  <c:v>43641</c:v>
                </c:pt>
                <c:pt idx="135">
                  <c:v>43640</c:v>
                </c:pt>
                <c:pt idx="136">
                  <c:v>43637</c:v>
                </c:pt>
                <c:pt idx="137">
                  <c:v>43636</c:v>
                </c:pt>
                <c:pt idx="138">
                  <c:v>43635</c:v>
                </c:pt>
                <c:pt idx="139">
                  <c:v>43634</c:v>
                </c:pt>
                <c:pt idx="140">
                  <c:v>43633</c:v>
                </c:pt>
                <c:pt idx="141">
                  <c:v>43630</c:v>
                </c:pt>
                <c:pt idx="142">
                  <c:v>43629</c:v>
                </c:pt>
                <c:pt idx="143">
                  <c:v>43628</c:v>
                </c:pt>
                <c:pt idx="144">
                  <c:v>43627</c:v>
                </c:pt>
                <c:pt idx="145">
                  <c:v>43626</c:v>
                </c:pt>
                <c:pt idx="146">
                  <c:v>43623</c:v>
                </c:pt>
                <c:pt idx="147">
                  <c:v>43622</c:v>
                </c:pt>
                <c:pt idx="148">
                  <c:v>43621</c:v>
                </c:pt>
                <c:pt idx="149">
                  <c:v>43620</c:v>
                </c:pt>
                <c:pt idx="150">
                  <c:v>43619</c:v>
                </c:pt>
                <c:pt idx="151">
                  <c:v>43616</c:v>
                </c:pt>
                <c:pt idx="152">
                  <c:v>43615</c:v>
                </c:pt>
                <c:pt idx="153">
                  <c:v>43614</c:v>
                </c:pt>
                <c:pt idx="154">
                  <c:v>43613</c:v>
                </c:pt>
                <c:pt idx="155">
                  <c:v>43612</c:v>
                </c:pt>
                <c:pt idx="156">
                  <c:v>43609</c:v>
                </c:pt>
                <c:pt idx="157">
                  <c:v>43608</c:v>
                </c:pt>
                <c:pt idx="158">
                  <c:v>43607</c:v>
                </c:pt>
                <c:pt idx="159">
                  <c:v>43606</c:v>
                </c:pt>
                <c:pt idx="160">
                  <c:v>43605</c:v>
                </c:pt>
                <c:pt idx="161">
                  <c:v>43602</c:v>
                </c:pt>
                <c:pt idx="162">
                  <c:v>43601</c:v>
                </c:pt>
                <c:pt idx="163">
                  <c:v>43600</c:v>
                </c:pt>
                <c:pt idx="164">
                  <c:v>43599</c:v>
                </c:pt>
                <c:pt idx="165">
                  <c:v>43598</c:v>
                </c:pt>
                <c:pt idx="166">
                  <c:v>43595</c:v>
                </c:pt>
                <c:pt idx="167">
                  <c:v>43594</c:v>
                </c:pt>
                <c:pt idx="168">
                  <c:v>43593</c:v>
                </c:pt>
                <c:pt idx="169">
                  <c:v>43592</c:v>
                </c:pt>
                <c:pt idx="170">
                  <c:v>43591</c:v>
                </c:pt>
                <c:pt idx="171">
                  <c:v>43588</c:v>
                </c:pt>
                <c:pt idx="172">
                  <c:v>43587</c:v>
                </c:pt>
                <c:pt idx="173">
                  <c:v>43586</c:v>
                </c:pt>
                <c:pt idx="174">
                  <c:v>43585</c:v>
                </c:pt>
                <c:pt idx="175">
                  <c:v>43584</c:v>
                </c:pt>
                <c:pt idx="176">
                  <c:v>43581</c:v>
                </c:pt>
                <c:pt idx="177">
                  <c:v>43580</c:v>
                </c:pt>
                <c:pt idx="178">
                  <c:v>43579</c:v>
                </c:pt>
                <c:pt idx="179">
                  <c:v>43578</c:v>
                </c:pt>
                <c:pt idx="180">
                  <c:v>43577</c:v>
                </c:pt>
                <c:pt idx="181">
                  <c:v>43573</c:v>
                </c:pt>
                <c:pt idx="182">
                  <c:v>43572</c:v>
                </c:pt>
                <c:pt idx="183">
                  <c:v>43571</c:v>
                </c:pt>
                <c:pt idx="184">
                  <c:v>43570</c:v>
                </c:pt>
                <c:pt idx="185">
                  <c:v>43567</c:v>
                </c:pt>
                <c:pt idx="186">
                  <c:v>43566</c:v>
                </c:pt>
                <c:pt idx="187">
                  <c:v>43565</c:v>
                </c:pt>
                <c:pt idx="188">
                  <c:v>43564</c:v>
                </c:pt>
                <c:pt idx="189">
                  <c:v>43563</c:v>
                </c:pt>
                <c:pt idx="190">
                  <c:v>43560</c:v>
                </c:pt>
                <c:pt idx="191">
                  <c:v>43559</c:v>
                </c:pt>
                <c:pt idx="192">
                  <c:v>43558</c:v>
                </c:pt>
                <c:pt idx="193">
                  <c:v>43557</c:v>
                </c:pt>
                <c:pt idx="194">
                  <c:v>43556</c:v>
                </c:pt>
                <c:pt idx="195">
                  <c:v>43553</c:v>
                </c:pt>
                <c:pt idx="196">
                  <c:v>43552</c:v>
                </c:pt>
                <c:pt idx="197">
                  <c:v>43551</c:v>
                </c:pt>
                <c:pt idx="198">
                  <c:v>43550</c:v>
                </c:pt>
                <c:pt idx="199">
                  <c:v>43549</c:v>
                </c:pt>
                <c:pt idx="200">
                  <c:v>43546</c:v>
                </c:pt>
                <c:pt idx="201">
                  <c:v>43545</c:v>
                </c:pt>
                <c:pt idx="202">
                  <c:v>43544</c:v>
                </c:pt>
                <c:pt idx="203">
                  <c:v>43543</c:v>
                </c:pt>
                <c:pt idx="204">
                  <c:v>43542</c:v>
                </c:pt>
                <c:pt idx="205">
                  <c:v>43539</c:v>
                </c:pt>
                <c:pt idx="206">
                  <c:v>43538</c:v>
                </c:pt>
                <c:pt idx="207">
                  <c:v>43537</c:v>
                </c:pt>
                <c:pt idx="208">
                  <c:v>43536</c:v>
                </c:pt>
                <c:pt idx="209">
                  <c:v>43535</c:v>
                </c:pt>
                <c:pt idx="210">
                  <c:v>43532</c:v>
                </c:pt>
                <c:pt idx="211">
                  <c:v>43531</c:v>
                </c:pt>
                <c:pt idx="212">
                  <c:v>43530</c:v>
                </c:pt>
                <c:pt idx="213">
                  <c:v>43529</c:v>
                </c:pt>
                <c:pt idx="214">
                  <c:v>43528</c:v>
                </c:pt>
                <c:pt idx="215">
                  <c:v>43525</c:v>
                </c:pt>
                <c:pt idx="216">
                  <c:v>43524</c:v>
                </c:pt>
                <c:pt idx="217">
                  <c:v>43523</c:v>
                </c:pt>
                <c:pt idx="218">
                  <c:v>43522</c:v>
                </c:pt>
                <c:pt idx="219">
                  <c:v>43521</c:v>
                </c:pt>
                <c:pt idx="220">
                  <c:v>43518</c:v>
                </c:pt>
                <c:pt idx="221">
                  <c:v>43517</c:v>
                </c:pt>
                <c:pt idx="222">
                  <c:v>43516</c:v>
                </c:pt>
                <c:pt idx="223">
                  <c:v>43515</c:v>
                </c:pt>
                <c:pt idx="224">
                  <c:v>43514</c:v>
                </c:pt>
                <c:pt idx="225">
                  <c:v>43511</c:v>
                </c:pt>
                <c:pt idx="226">
                  <c:v>43510</c:v>
                </c:pt>
                <c:pt idx="227">
                  <c:v>43509</c:v>
                </c:pt>
                <c:pt idx="228">
                  <c:v>43508</c:v>
                </c:pt>
                <c:pt idx="229">
                  <c:v>43507</c:v>
                </c:pt>
                <c:pt idx="230">
                  <c:v>43504</c:v>
                </c:pt>
                <c:pt idx="231">
                  <c:v>43503</c:v>
                </c:pt>
                <c:pt idx="232">
                  <c:v>43502</c:v>
                </c:pt>
                <c:pt idx="233">
                  <c:v>43501</c:v>
                </c:pt>
                <c:pt idx="234">
                  <c:v>43500</c:v>
                </c:pt>
                <c:pt idx="235">
                  <c:v>43497</c:v>
                </c:pt>
                <c:pt idx="236">
                  <c:v>43496</c:v>
                </c:pt>
                <c:pt idx="237">
                  <c:v>43495</c:v>
                </c:pt>
                <c:pt idx="238">
                  <c:v>43494</c:v>
                </c:pt>
                <c:pt idx="239">
                  <c:v>43493</c:v>
                </c:pt>
                <c:pt idx="240">
                  <c:v>43490</c:v>
                </c:pt>
                <c:pt idx="241">
                  <c:v>43489</c:v>
                </c:pt>
                <c:pt idx="242">
                  <c:v>43488</c:v>
                </c:pt>
                <c:pt idx="243">
                  <c:v>43487</c:v>
                </c:pt>
                <c:pt idx="244">
                  <c:v>43486</c:v>
                </c:pt>
                <c:pt idx="245">
                  <c:v>43483</c:v>
                </c:pt>
                <c:pt idx="246">
                  <c:v>43482</c:v>
                </c:pt>
                <c:pt idx="247">
                  <c:v>43481</c:v>
                </c:pt>
                <c:pt idx="248">
                  <c:v>43480</c:v>
                </c:pt>
                <c:pt idx="249">
                  <c:v>43479</c:v>
                </c:pt>
                <c:pt idx="250">
                  <c:v>43476</c:v>
                </c:pt>
                <c:pt idx="251">
                  <c:v>43475</c:v>
                </c:pt>
                <c:pt idx="252">
                  <c:v>43474</c:v>
                </c:pt>
                <c:pt idx="253">
                  <c:v>43473</c:v>
                </c:pt>
                <c:pt idx="254">
                  <c:v>43472</c:v>
                </c:pt>
                <c:pt idx="255">
                  <c:v>43469</c:v>
                </c:pt>
                <c:pt idx="256">
                  <c:v>43468</c:v>
                </c:pt>
                <c:pt idx="257">
                  <c:v>43467</c:v>
                </c:pt>
              </c:numCache>
            </c:numRef>
          </c:cat>
          <c:val>
            <c:numRef>
              <c:f>'EUA Y 2019'!$B$2:$B$259</c:f>
              <c:numCache>
                <c:formatCode>General</c:formatCode>
                <c:ptCount val="258"/>
                <c:pt idx="0">
                  <c:v>24.64</c:v>
                </c:pt>
                <c:pt idx="1">
                  <c:v>25.09</c:v>
                </c:pt>
                <c:pt idx="2">
                  <c:v>26.7</c:v>
                </c:pt>
                <c:pt idx="3">
                  <c:v>26.08</c:v>
                </c:pt>
                <c:pt idx="4">
                  <c:v>26.08</c:v>
                </c:pt>
                <c:pt idx="5">
                  <c:v>26.54</c:v>
                </c:pt>
                <c:pt idx="6">
                  <c:v>26.67</c:v>
                </c:pt>
                <c:pt idx="7">
                  <c:v>26.85</c:v>
                </c:pt>
                <c:pt idx="8">
                  <c:v>26.58</c:v>
                </c:pt>
                <c:pt idx="9">
                  <c:v>26.07</c:v>
                </c:pt>
                <c:pt idx="10">
                  <c:v>24.86</c:v>
                </c:pt>
                <c:pt idx="11">
                  <c:v>24.02</c:v>
                </c:pt>
                <c:pt idx="12">
                  <c:v>25.07</c:v>
                </c:pt>
                <c:pt idx="13">
                  <c:v>24.48</c:v>
                </c:pt>
                <c:pt idx="14">
                  <c:v>24.94</c:v>
                </c:pt>
                <c:pt idx="15">
                  <c:v>25.13</c:v>
                </c:pt>
                <c:pt idx="16">
                  <c:v>24.94</c:v>
                </c:pt>
                <c:pt idx="17">
                  <c:v>24.69</c:v>
                </c:pt>
                <c:pt idx="18">
                  <c:v>24.74</c:v>
                </c:pt>
                <c:pt idx="19">
                  <c:v>24</c:v>
                </c:pt>
                <c:pt idx="20">
                  <c:v>24.33</c:v>
                </c:pt>
                <c:pt idx="21">
                  <c:v>25.22</c:v>
                </c:pt>
                <c:pt idx="22">
                  <c:v>25.01</c:v>
                </c:pt>
                <c:pt idx="23">
                  <c:v>25.11</c:v>
                </c:pt>
                <c:pt idx="24">
                  <c:v>24.38</c:v>
                </c:pt>
                <c:pt idx="25">
                  <c:v>24.44</c:v>
                </c:pt>
                <c:pt idx="26">
                  <c:v>24.58</c:v>
                </c:pt>
                <c:pt idx="27">
                  <c:v>23.94</c:v>
                </c:pt>
                <c:pt idx="28">
                  <c:v>24.03</c:v>
                </c:pt>
                <c:pt idx="29">
                  <c:v>23.44</c:v>
                </c:pt>
                <c:pt idx="30">
                  <c:v>23.39</c:v>
                </c:pt>
                <c:pt idx="31">
                  <c:v>23.85</c:v>
                </c:pt>
                <c:pt idx="32">
                  <c:v>23.96</c:v>
                </c:pt>
                <c:pt idx="33">
                  <c:v>24.39</c:v>
                </c:pt>
                <c:pt idx="34">
                  <c:v>24.12</c:v>
                </c:pt>
                <c:pt idx="35">
                  <c:v>24.93</c:v>
                </c:pt>
                <c:pt idx="36">
                  <c:v>24.84</c:v>
                </c:pt>
                <c:pt idx="37">
                  <c:v>24.94</c:v>
                </c:pt>
                <c:pt idx="38">
                  <c:v>24.79</c:v>
                </c:pt>
                <c:pt idx="39">
                  <c:v>25.51</c:v>
                </c:pt>
                <c:pt idx="40">
                  <c:v>25.63</c:v>
                </c:pt>
                <c:pt idx="41">
                  <c:v>25.29</c:v>
                </c:pt>
                <c:pt idx="42">
                  <c:v>25.61</c:v>
                </c:pt>
                <c:pt idx="43">
                  <c:v>26</c:v>
                </c:pt>
                <c:pt idx="44">
                  <c:v>25.45</c:v>
                </c:pt>
                <c:pt idx="45">
                  <c:v>25.12</c:v>
                </c:pt>
                <c:pt idx="46">
                  <c:v>24.97</c:v>
                </c:pt>
                <c:pt idx="47">
                  <c:v>25.44</c:v>
                </c:pt>
                <c:pt idx="48">
                  <c:v>24.75</c:v>
                </c:pt>
                <c:pt idx="49">
                  <c:v>25.66</c:v>
                </c:pt>
                <c:pt idx="50">
                  <c:v>25.93</c:v>
                </c:pt>
                <c:pt idx="51">
                  <c:v>25.88</c:v>
                </c:pt>
                <c:pt idx="52">
                  <c:v>26.06</c:v>
                </c:pt>
                <c:pt idx="53">
                  <c:v>26.3</c:v>
                </c:pt>
                <c:pt idx="54">
                  <c:v>25.71</c:v>
                </c:pt>
                <c:pt idx="55">
                  <c:v>24.15</c:v>
                </c:pt>
                <c:pt idx="56">
                  <c:v>24.44</c:v>
                </c:pt>
                <c:pt idx="57">
                  <c:v>23.26</c:v>
                </c:pt>
                <c:pt idx="58">
                  <c:v>22.65</c:v>
                </c:pt>
                <c:pt idx="59">
                  <c:v>22.53</c:v>
                </c:pt>
                <c:pt idx="60">
                  <c:v>23.41</c:v>
                </c:pt>
                <c:pt idx="61">
                  <c:v>22.94</c:v>
                </c:pt>
                <c:pt idx="62">
                  <c:v>23.24</c:v>
                </c:pt>
                <c:pt idx="63">
                  <c:v>24.19</c:v>
                </c:pt>
                <c:pt idx="64">
                  <c:v>25.04</c:v>
                </c:pt>
                <c:pt idx="65">
                  <c:v>24.72</c:v>
                </c:pt>
                <c:pt idx="66">
                  <c:v>25.3</c:v>
                </c:pt>
                <c:pt idx="67">
                  <c:v>25.64</c:v>
                </c:pt>
                <c:pt idx="68">
                  <c:v>25.21</c:v>
                </c:pt>
                <c:pt idx="69">
                  <c:v>25.54</c:v>
                </c:pt>
                <c:pt idx="70">
                  <c:v>25.8</c:v>
                </c:pt>
                <c:pt idx="71">
                  <c:v>26.53</c:v>
                </c:pt>
                <c:pt idx="72">
                  <c:v>25.95</c:v>
                </c:pt>
                <c:pt idx="73">
                  <c:v>25.45</c:v>
                </c:pt>
                <c:pt idx="74">
                  <c:v>26.22</c:v>
                </c:pt>
                <c:pt idx="75">
                  <c:v>27.04</c:v>
                </c:pt>
                <c:pt idx="76">
                  <c:v>26.38</c:v>
                </c:pt>
                <c:pt idx="77">
                  <c:v>26.43</c:v>
                </c:pt>
                <c:pt idx="78">
                  <c:v>26.27</c:v>
                </c:pt>
                <c:pt idx="79">
                  <c:v>26.72</c:v>
                </c:pt>
                <c:pt idx="80">
                  <c:v>25.02</c:v>
                </c:pt>
                <c:pt idx="81">
                  <c:v>25.08</c:v>
                </c:pt>
                <c:pt idx="82">
                  <c:v>25.53</c:v>
                </c:pt>
                <c:pt idx="83">
                  <c:v>25.52</c:v>
                </c:pt>
                <c:pt idx="84">
                  <c:v>25.23</c:v>
                </c:pt>
                <c:pt idx="85">
                  <c:v>25.19</c:v>
                </c:pt>
                <c:pt idx="86">
                  <c:v>26.32</c:v>
                </c:pt>
                <c:pt idx="87">
                  <c:v>26.46</c:v>
                </c:pt>
                <c:pt idx="88">
                  <c:v>26.01</c:v>
                </c:pt>
                <c:pt idx="89">
                  <c:v>25.41</c:v>
                </c:pt>
                <c:pt idx="90">
                  <c:v>25.83</c:v>
                </c:pt>
                <c:pt idx="91">
                  <c:v>25.1</c:v>
                </c:pt>
                <c:pt idx="92">
                  <c:v>25.66</c:v>
                </c:pt>
                <c:pt idx="93">
                  <c:v>26.02</c:v>
                </c:pt>
                <c:pt idx="94">
                  <c:v>26.25</c:v>
                </c:pt>
                <c:pt idx="95">
                  <c:v>26.56</c:v>
                </c:pt>
                <c:pt idx="96">
                  <c:v>25.96</c:v>
                </c:pt>
                <c:pt idx="97">
                  <c:v>25.98</c:v>
                </c:pt>
                <c:pt idx="98">
                  <c:v>26.91</c:v>
                </c:pt>
                <c:pt idx="99">
                  <c:v>27.1</c:v>
                </c:pt>
                <c:pt idx="100">
                  <c:v>26.7</c:v>
                </c:pt>
                <c:pt idx="101">
                  <c:v>28.12</c:v>
                </c:pt>
                <c:pt idx="102">
                  <c:v>28.53</c:v>
                </c:pt>
                <c:pt idx="103">
                  <c:v>28.28</c:v>
                </c:pt>
                <c:pt idx="104">
                  <c:v>28.41</c:v>
                </c:pt>
                <c:pt idx="105">
                  <c:v>28.7</c:v>
                </c:pt>
                <c:pt idx="106">
                  <c:v>29.26</c:v>
                </c:pt>
                <c:pt idx="107">
                  <c:v>29.45</c:v>
                </c:pt>
                <c:pt idx="108">
                  <c:v>27.98</c:v>
                </c:pt>
                <c:pt idx="109">
                  <c:v>27.9</c:v>
                </c:pt>
                <c:pt idx="110">
                  <c:v>28.42</c:v>
                </c:pt>
                <c:pt idx="111">
                  <c:v>28.29</c:v>
                </c:pt>
                <c:pt idx="112">
                  <c:v>29.02</c:v>
                </c:pt>
                <c:pt idx="113">
                  <c:v>29.19</c:v>
                </c:pt>
                <c:pt idx="114">
                  <c:v>29.81</c:v>
                </c:pt>
                <c:pt idx="115">
                  <c:v>28.99</c:v>
                </c:pt>
                <c:pt idx="116">
                  <c:v>28.89</c:v>
                </c:pt>
                <c:pt idx="117">
                  <c:v>27.78</c:v>
                </c:pt>
                <c:pt idx="118">
                  <c:v>28.47</c:v>
                </c:pt>
                <c:pt idx="119">
                  <c:v>28.47</c:v>
                </c:pt>
                <c:pt idx="120">
                  <c:v>29.05</c:v>
                </c:pt>
                <c:pt idx="121">
                  <c:v>28.79</c:v>
                </c:pt>
                <c:pt idx="122">
                  <c:v>28.29</c:v>
                </c:pt>
                <c:pt idx="123">
                  <c:v>28.19</c:v>
                </c:pt>
                <c:pt idx="124">
                  <c:v>26.56</c:v>
                </c:pt>
                <c:pt idx="125">
                  <c:v>26.81</c:v>
                </c:pt>
                <c:pt idx="126">
                  <c:v>26.38</c:v>
                </c:pt>
                <c:pt idx="127">
                  <c:v>26.01</c:v>
                </c:pt>
                <c:pt idx="128">
                  <c:v>26.51</c:v>
                </c:pt>
                <c:pt idx="129">
                  <c:v>26.72</c:v>
                </c:pt>
                <c:pt idx="130">
                  <c:v>26.92</c:v>
                </c:pt>
                <c:pt idx="131">
                  <c:v>26.28</c:v>
                </c:pt>
                <c:pt idx="132">
                  <c:v>26.89</c:v>
                </c:pt>
                <c:pt idx="133">
                  <c:v>27.39</c:v>
                </c:pt>
                <c:pt idx="134">
                  <c:v>26.41</c:v>
                </c:pt>
                <c:pt idx="135">
                  <c:v>26.37</c:v>
                </c:pt>
                <c:pt idx="136">
                  <c:v>25.3</c:v>
                </c:pt>
                <c:pt idx="137">
                  <c:v>25.1</c:v>
                </c:pt>
                <c:pt idx="138">
                  <c:v>24.96</c:v>
                </c:pt>
                <c:pt idx="139">
                  <c:v>25.12</c:v>
                </c:pt>
                <c:pt idx="140">
                  <c:v>25.02</c:v>
                </c:pt>
                <c:pt idx="141">
                  <c:v>25.05</c:v>
                </c:pt>
                <c:pt idx="142">
                  <c:v>24.96</c:v>
                </c:pt>
                <c:pt idx="143">
                  <c:v>24.82</c:v>
                </c:pt>
                <c:pt idx="144">
                  <c:v>24.98</c:v>
                </c:pt>
                <c:pt idx="145">
                  <c:v>25.2</c:v>
                </c:pt>
                <c:pt idx="146">
                  <c:v>24.51</c:v>
                </c:pt>
                <c:pt idx="147">
                  <c:v>23.98</c:v>
                </c:pt>
                <c:pt idx="148">
                  <c:v>24.25</c:v>
                </c:pt>
                <c:pt idx="149">
                  <c:v>24.56</c:v>
                </c:pt>
                <c:pt idx="150">
                  <c:v>23.74</c:v>
                </c:pt>
                <c:pt idx="151">
                  <c:v>24.46</c:v>
                </c:pt>
                <c:pt idx="152">
                  <c:v>25.3</c:v>
                </c:pt>
                <c:pt idx="153">
                  <c:v>25.53</c:v>
                </c:pt>
                <c:pt idx="154">
                  <c:v>25.48</c:v>
                </c:pt>
                <c:pt idx="155">
                  <c:v>25.59</c:v>
                </c:pt>
                <c:pt idx="156">
                  <c:v>25.47</c:v>
                </c:pt>
                <c:pt idx="157">
                  <c:v>26.06</c:v>
                </c:pt>
                <c:pt idx="158">
                  <c:v>26.37</c:v>
                </c:pt>
                <c:pt idx="159">
                  <c:v>25.38</c:v>
                </c:pt>
                <c:pt idx="160">
                  <c:v>25.2</c:v>
                </c:pt>
                <c:pt idx="161">
                  <c:v>25</c:v>
                </c:pt>
                <c:pt idx="162">
                  <c:v>25.57</c:v>
                </c:pt>
                <c:pt idx="163">
                  <c:v>25.97</c:v>
                </c:pt>
                <c:pt idx="164">
                  <c:v>25.89</c:v>
                </c:pt>
                <c:pt idx="165">
                  <c:v>25.03</c:v>
                </c:pt>
                <c:pt idx="166">
                  <c:v>25.62</c:v>
                </c:pt>
                <c:pt idx="167">
                  <c:v>26.5</c:v>
                </c:pt>
                <c:pt idx="168">
                  <c:v>26.91</c:v>
                </c:pt>
                <c:pt idx="169">
                  <c:v>26.4</c:v>
                </c:pt>
                <c:pt idx="170">
                  <c:v>25.33</c:v>
                </c:pt>
                <c:pt idx="171">
                  <c:v>25.2</c:v>
                </c:pt>
                <c:pt idx="172">
                  <c:v>24.7</c:v>
                </c:pt>
                <c:pt idx="173">
                  <c:v>25.78</c:v>
                </c:pt>
                <c:pt idx="174">
                  <c:v>26.29</c:v>
                </c:pt>
                <c:pt idx="175">
                  <c:v>26.38</c:v>
                </c:pt>
                <c:pt idx="176">
                  <c:v>25.85</c:v>
                </c:pt>
                <c:pt idx="177">
                  <c:v>27.28</c:v>
                </c:pt>
                <c:pt idx="178">
                  <c:v>27.4</c:v>
                </c:pt>
                <c:pt idx="179">
                  <c:v>27.53</c:v>
                </c:pt>
                <c:pt idx="180">
                  <c:v>26.89</c:v>
                </c:pt>
                <c:pt idx="181">
                  <c:v>26.89</c:v>
                </c:pt>
                <c:pt idx="182">
                  <c:v>27.46</c:v>
                </c:pt>
                <c:pt idx="183">
                  <c:v>27</c:v>
                </c:pt>
                <c:pt idx="184">
                  <c:v>26.81</c:v>
                </c:pt>
                <c:pt idx="185">
                  <c:v>26.58</c:v>
                </c:pt>
                <c:pt idx="186">
                  <c:v>27.32</c:v>
                </c:pt>
                <c:pt idx="187">
                  <c:v>26.13</c:v>
                </c:pt>
                <c:pt idx="188">
                  <c:v>25.53</c:v>
                </c:pt>
                <c:pt idx="189">
                  <c:v>24.31</c:v>
                </c:pt>
                <c:pt idx="190">
                  <c:v>24.6</c:v>
                </c:pt>
                <c:pt idx="191">
                  <c:v>24.44</c:v>
                </c:pt>
                <c:pt idx="192">
                  <c:v>23.16</c:v>
                </c:pt>
                <c:pt idx="193">
                  <c:v>22.01</c:v>
                </c:pt>
                <c:pt idx="194">
                  <c:v>21.91</c:v>
                </c:pt>
                <c:pt idx="195">
                  <c:v>21.54</c:v>
                </c:pt>
                <c:pt idx="196">
                  <c:v>22.26</c:v>
                </c:pt>
                <c:pt idx="197">
                  <c:v>21.85</c:v>
                </c:pt>
                <c:pt idx="198">
                  <c:v>21.54</c:v>
                </c:pt>
                <c:pt idx="199">
                  <c:v>20.94</c:v>
                </c:pt>
                <c:pt idx="200">
                  <c:v>20.67</c:v>
                </c:pt>
                <c:pt idx="201">
                  <c:v>20.94</c:v>
                </c:pt>
                <c:pt idx="202">
                  <c:v>21.64</c:v>
                </c:pt>
                <c:pt idx="203">
                  <c:v>21.12</c:v>
                </c:pt>
                <c:pt idx="204">
                  <c:v>21.82</c:v>
                </c:pt>
                <c:pt idx="205">
                  <c:v>22.47</c:v>
                </c:pt>
                <c:pt idx="206">
                  <c:v>22.74</c:v>
                </c:pt>
                <c:pt idx="207">
                  <c:v>22.28</c:v>
                </c:pt>
                <c:pt idx="208">
                  <c:v>22.33</c:v>
                </c:pt>
                <c:pt idx="209">
                  <c:v>22.28</c:v>
                </c:pt>
                <c:pt idx="210">
                  <c:v>23.02</c:v>
                </c:pt>
                <c:pt idx="211">
                  <c:v>23.27</c:v>
                </c:pt>
                <c:pt idx="212">
                  <c:v>22.13</c:v>
                </c:pt>
                <c:pt idx="213">
                  <c:v>22.94</c:v>
                </c:pt>
                <c:pt idx="214">
                  <c:v>23.13</c:v>
                </c:pt>
                <c:pt idx="215">
                  <c:v>22.28</c:v>
                </c:pt>
                <c:pt idx="216">
                  <c:v>21.69</c:v>
                </c:pt>
                <c:pt idx="217">
                  <c:v>21.27</c:v>
                </c:pt>
                <c:pt idx="218">
                  <c:v>19.66</c:v>
                </c:pt>
                <c:pt idx="219">
                  <c:v>19.239999999999998</c:v>
                </c:pt>
                <c:pt idx="220">
                  <c:v>18.940000000000001</c:v>
                </c:pt>
                <c:pt idx="221">
                  <c:v>18.8</c:v>
                </c:pt>
                <c:pt idx="222">
                  <c:v>20.48</c:v>
                </c:pt>
                <c:pt idx="223">
                  <c:v>20.21</c:v>
                </c:pt>
                <c:pt idx="224">
                  <c:v>20.010000000000002</c:v>
                </c:pt>
                <c:pt idx="225">
                  <c:v>20.420000000000002</c:v>
                </c:pt>
                <c:pt idx="226">
                  <c:v>19.78</c:v>
                </c:pt>
                <c:pt idx="227">
                  <c:v>20.94</c:v>
                </c:pt>
                <c:pt idx="228">
                  <c:v>20.7</c:v>
                </c:pt>
                <c:pt idx="229">
                  <c:v>22.4</c:v>
                </c:pt>
                <c:pt idx="230">
                  <c:v>22.37</c:v>
                </c:pt>
                <c:pt idx="231">
                  <c:v>23.48</c:v>
                </c:pt>
                <c:pt idx="232">
                  <c:v>23.7</c:v>
                </c:pt>
                <c:pt idx="233">
                  <c:v>23.17</c:v>
                </c:pt>
                <c:pt idx="234">
                  <c:v>23.06</c:v>
                </c:pt>
                <c:pt idx="235">
                  <c:v>21.99</c:v>
                </c:pt>
                <c:pt idx="236">
                  <c:v>22.3</c:v>
                </c:pt>
                <c:pt idx="237">
                  <c:v>23.06</c:v>
                </c:pt>
                <c:pt idx="238">
                  <c:v>23.39</c:v>
                </c:pt>
                <c:pt idx="239">
                  <c:v>22.77</c:v>
                </c:pt>
                <c:pt idx="240">
                  <c:v>23.93</c:v>
                </c:pt>
                <c:pt idx="241">
                  <c:v>24.07</c:v>
                </c:pt>
                <c:pt idx="242">
                  <c:v>24.72</c:v>
                </c:pt>
                <c:pt idx="243">
                  <c:v>25.21</c:v>
                </c:pt>
                <c:pt idx="244">
                  <c:v>24.47</c:v>
                </c:pt>
                <c:pt idx="245">
                  <c:v>24.86</c:v>
                </c:pt>
                <c:pt idx="246">
                  <c:v>23.67</c:v>
                </c:pt>
                <c:pt idx="247">
                  <c:v>23.4</c:v>
                </c:pt>
                <c:pt idx="248">
                  <c:v>22.62</c:v>
                </c:pt>
                <c:pt idx="249">
                  <c:v>22.55</c:v>
                </c:pt>
                <c:pt idx="250">
                  <c:v>22.74</c:v>
                </c:pt>
                <c:pt idx="251">
                  <c:v>22.11</c:v>
                </c:pt>
                <c:pt idx="252">
                  <c:v>22.03</c:v>
                </c:pt>
                <c:pt idx="253">
                  <c:v>22.84</c:v>
                </c:pt>
                <c:pt idx="254">
                  <c:v>22.25</c:v>
                </c:pt>
                <c:pt idx="255">
                  <c:v>23.73</c:v>
                </c:pt>
                <c:pt idx="256">
                  <c:v>23.32</c:v>
                </c:pt>
                <c:pt idx="257">
                  <c:v>25.31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9-418F-AFFC-000A41852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5712"/>
        <c:axId val="1984867088"/>
      </c:lineChart>
      <c:dateAx>
        <c:axId val="425257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4867088"/>
        <c:crosses val="autoZero"/>
        <c:auto val="1"/>
        <c:lblOffset val="100"/>
        <c:baseTimeUnit val="days"/>
      </c:dateAx>
      <c:valAx>
        <c:axId val="198486708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594360</xdr:colOff>
      <xdr:row>7</xdr:row>
      <xdr:rowOff>179070</xdr:rowOff>
    </xdr:from>
    <xdr:to>
      <xdr:col>15</xdr:col>
      <xdr:colOff>289560</xdr:colOff>
      <xdr:row>22</xdr:row>
      <xdr:rowOff>179070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8471D19-F94D-3EC7-84C0-BA732D38B219}"/>
            </a:ext>
          </a:extLst>
        </xdr:cNvPr>
        <xdr:cNvGrpSpPr/>
      </xdr:nvGrpSpPr>
      <xdr:grpSpPr>
        <a:xfrm>
          <a:off x="4907280" y="1459230"/>
          <a:ext cx="4572000" cy="2743200"/>
          <a:chOff x="4907280" y="1459230"/>
          <a:chExt cx="4572000" cy="274320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20205A45-2587-3F31-A610-1DB6486536FC}"/>
              </a:ext>
            </a:extLst>
          </xdr:cNvPr>
          <xdr:cNvGraphicFramePr/>
        </xdr:nvGraphicFramePr>
        <xdr:xfrm>
          <a:off x="4907280" y="145923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785C9019-44D8-64BB-4E00-1EEB67527023}"/>
              </a:ext>
            </a:extLst>
          </xdr:cNvPr>
          <xdr:cNvSpPr txBox="1"/>
        </xdr:nvSpPr>
        <xdr:spPr>
          <a:xfrm>
            <a:off x="7932420" y="1996440"/>
            <a:ext cx="1501140" cy="2362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Average to</a:t>
            </a:r>
            <a:r>
              <a:rPr lang="en-GB" sz="900" baseline="0"/>
              <a:t> E/March: 61.70</a:t>
            </a:r>
            <a:endParaRPr lang="en-GB" sz="9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259080</xdr:colOff>
      <xdr:row>3</xdr:row>
      <xdr:rowOff>125730</xdr:rowOff>
    </xdr:from>
    <xdr:to>
      <xdr:col>15</xdr:col>
      <xdr:colOff>563880</xdr:colOff>
      <xdr:row>18</xdr:row>
      <xdr:rowOff>125730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58E13B-DA14-513A-0AE1-E84D0D1AF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289560</xdr:colOff>
      <xdr:row>4</xdr:row>
      <xdr:rowOff>148590</xdr:rowOff>
    </xdr:from>
    <xdr:to>
      <xdr:col>15</xdr:col>
      <xdr:colOff>594360</xdr:colOff>
      <xdr:row>19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D6683D-6D0A-C377-F421-69A0E3AD8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</xdr:row>
      <xdr:rowOff>80010</xdr:rowOff>
    </xdr:from>
    <xdr:to>
      <xdr:col>15</xdr:col>
      <xdr:colOff>533400</xdr:colOff>
      <xdr:row>19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6BDE34-39C3-C1A2-F4BA-2A444236F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4</xdr:row>
      <xdr:rowOff>118110</xdr:rowOff>
    </xdr:from>
    <xdr:to>
      <xdr:col>15</xdr:col>
      <xdr:colOff>556260</xdr:colOff>
      <xdr:row>19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574C53-1506-F2B9-002F-CCAF6B3E3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4</xdr:row>
      <xdr:rowOff>118110</xdr:rowOff>
    </xdr:from>
    <xdr:to>
      <xdr:col>16</xdr:col>
      <xdr:colOff>114300</xdr:colOff>
      <xdr:row>19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8A2C7F-83D8-60D7-2BDC-27039BB6E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rena Macheva" id="{B758C6E4-913D-4F64-818E-B1F42BAE41AD}" userId="S::imacheva@roiti.com::0a469194-21f1-4dc7-bca7-f6020a588af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2-04T13:49:20.20" personId="{B758C6E4-913D-4F64-818E-B1F42BAE41AD}" id="{1C7FA77C-8CB5-4138-948F-C8FAD2F84884}">
    <text>Заявление за цени към КЕВР - отчетни данни за 2020</text>
  </threadedComment>
  <threadedComment ref="E4" dT="2023-11-19T18:46:15.03" personId="{B758C6E4-913D-4F64-818E-B1F42BAE41AD}" id="{0543C7AA-D997-4D94-A4AD-FB5481357D9E}">
    <text>Заявление КЕВР - отчетни данни;
ГФО - 79 158 000</text>
  </threadedComment>
  <threadedComment ref="C5" dT="2024-02-04T13:26:10.59" personId="{B758C6E4-913D-4F64-818E-B1F42BAE41AD}" id="{4B64917E-4136-4B78-96D7-E6E5B0482137}">
    <text>Отчетни данни - заявление за цени към КЕВР</text>
  </threadedComment>
  <threadedComment ref="D5" dT="2023-11-22T19:45:40.62" personId="{B758C6E4-913D-4F64-818E-B1F42BAE41AD}" id="{888750DB-E835-4BE3-AF31-ECCAFDEE4B3D}">
    <text>Заявление КЕВР 01.07.2022 - 30.06.2023 рег. период</text>
  </threadedComment>
  <threadedComment ref="E5" dT="2023-11-19T19:26:45.76" personId="{B758C6E4-913D-4F64-818E-B1F42BAE41AD}" id="{B8075C98-AE7F-4A62-8097-51AC1E4DF580}">
    <text>Доклад на Комисията по инженерна инфраструктура до СОС за бизнес плана на Топлофикация София за 2022 г. - предварителен отчет за 2021 г.</text>
  </threadedComment>
  <threadedComment ref="C6" dT="2024-02-04T13:26:16.79" personId="{B758C6E4-913D-4F64-818E-B1F42BAE41AD}" id="{F7901112-A519-42E1-B96A-97D81FD5E29E}">
    <text>Отчетни данни - заявление за цени към КЕВР</text>
  </threadedComment>
  <threadedComment ref="D6" dT="2023-11-22T20:10:33.36" personId="{B758C6E4-913D-4F64-818E-B1F42BAE41AD}" id="{D22B3A0B-4D47-40F5-8580-B01CE7F23DDB}">
    <text>Заявление КЕВР 01.07.2023 - 30.06.2024 рег. период</text>
  </threadedComment>
  <threadedComment ref="E6" dT="2023-11-19T18:44:51.44" personId="{B758C6E4-913D-4F64-818E-B1F42BAE41AD}" id="{FCBDC6DA-D219-4693-9E70-9DA7959B8E5D}">
    <text>Заявление за утвърждаване от КЕВР на преференциална цена на електроенергия от високоефективно комбинирано производство за регулаторния период 01.07.2023 - 30.06.2024 г.</text>
  </threadedComment>
  <threadedComment ref="B7" dT="2024-02-04T13:40:48.54" personId="{B758C6E4-913D-4F64-818E-B1F42BAE41AD}" id="{56009ED5-C758-4620-90BF-55CD8B75205D}">
    <text>Заявление за цени към КЕВР - прогнозно количество за периода 01.01.2023 - 30.06.2023, умножено по 2</text>
  </threadedComment>
  <threadedComment ref="C7" dT="2024-02-04T13:18:52.91" personId="{B758C6E4-913D-4F64-818E-B1F42BAE41AD}" id="{1B898B07-AF62-47EA-A27F-AE0D56B7777D}">
    <text>Отчетни данни - заявление за цени към КЕВР</text>
  </threadedComment>
  <threadedComment ref="D7" dT="2023-11-19T18:48:24.25" personId="{B758C6E4-913D-4F64-818E-B1F42BAE41AD}" id="{842EB9A8-D23E-413A-9B6D-A19138C45CBF}">
    <text>Доклад до СОС за бизнес план на Топлофикация София за 2023 г. - прогноза</text>
  </threadedComment>
  <threadedComment ref="E7" dT="2023-11-19T18:44:57.27" personId="{B758C6E4-913D-4F64-818E-B1F42BAE41AD}" id="{A3D26217-9569-40BB-A149-969EF7C028EF}">
    <text>Заявление за утвърждаване от КЕВР на преференциална цена на електроенергия от високоефективно комбинирано производство за регулаторния период 01.07.2023 - 30.06.2024 г.</text>
  </threadedComment>
  <threadedComment ref="B8" dT="2024-02-04T13:44:19.18" personId="{B758C6E4-913D-4F64-818E-B1F42BAE41AD}" id="{B0139EAE-A08C-41EC-BD4A-DB1FB8105C9B}">
    <text>Заявление за цени към КЕВР за периода 01.07.2023 - 30.06.2024 - прогноза за периода -&gt; използвана тук като прозноза за 2024</text>
  </threadedComment>
  <threadedComment ref="C8" dT="2024-02-04T13:19:03.89" personId="{B758C6E4-913D-4F64-818E-B1F42BAE41AD}" id="{E968861F-C9B2-44A3-A7BA-F69B98EEE52E}">
    <text>Отчетни данни - заявление за цени към КЕВР</text>
  </threadedComment>
  <threadedComment ref="D8" dT="2023-11-22T20:20:36.95" personId="{B758C6E4-913D-4F64-818E-B1F42BAE41AD}" id="{143C4DE5-FF54-464F-9A33-924FA4B06383}">
    <text xml:space="preserve">заявление КЕВР за 01.07.2023 - 30.06.2024 рег. период - прогноза </text>
  </threadedComment>
  <threadedComment ref="E8" dT="2024-02-04T13:22:34.20" personId="{B758C6E4-913D-4F64-818E-B1F42BAE41AD}" id="{B158870C-66A1-431B-9181-E0F9489C5FFB}">
    <text>Прогноза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81A0-E3A5-4BE9-9506-6FBD99539BFA}">
  <dimension ref="A2:P28"/>
  <sheetViews>
    <sheetView tabSelected="1" workbookViewId="0">
      <selection activeCell="K4" sqref="K4"/>
    </sheetView>
  </sheetViews>
  <sheetFormatPr defaultRowHeight="14.4" x14ac:dyDescent="0.3"/>
  <cols>
    <col min="1" max="1" width="7.33203125" bestFit="1" customWidth="1"/>
    <col min="2" max="2" width="14.44140625" customWidth="1"/>
    <col min="3" max="3" width="11.5546875" bestFit="1" customWidth="1"/>
    <col min="4" max="4" width="11.88671875" customWidth="1"/>
    <col min="5" max="5" width="15.44140625" customWidth="1"/>
    <col min="6" max="6" width="13.5546875" customWidth="1"/>
    <col min="7" max="7" width="15" customWidth="1"/>
    <col min="8" max="8" width="15.77734375" customWidth="1"/>
    <col min="9" max="9" width="16" customWidth="1"/>
    <col min="10" max="10" width="13" customWidth="1"/>
    <col min="11" max="11" width="15.33203125" customWidth="1"/>
  </cols>
  <sheetData>
    <row r="2" spans="1:16" s="1" customFormat="1" ht="43.2" x14ac:dyDescent="0.3">
      <c r="A2" s="15" t="s">
        <v>1074</v>
      </c>
      <c r="B2" s="2" t="s">
        <v>0</v>
      </c>
      <c r="C2" s="2" t="s">
        <v>1</v>
      </c>
      <c r="D2" s="2" t="s">
        <v>1075</v>
      </c>
      <c r="E2" s="2" t="s">
        <v>1076</v>
      </c>
      <c r="F2" s="2" t="s">
        <v>1077</v>
      </c>
      <c r="G2" s="2" t="s">
        <v>1078</v>
      </c>
      <c r="H2" s="2" t="s">
        <v>1079</v>
      </c>
      <c r="I2" s="2" t="s">
        <v>1072</v>
      </c>
      <c r="J2" s="2" t="s">
        <v>1080</v>
      </c>
      <c r="K2" s="2" t="s">
        <v>1081</v>
      </c>
      <c r="M2" s="1">
        <v>2022</v>
      </c>
      <c r="N2" s="1">
        <v>2021</v>
      </c>
      <c r="O2" s="1">
        <v>2020</v>
      </c>
      <c r="P2" s="1">
        <v>2019</v>
      </c>
    </row>
    <row r="3" spans="1:16" s="1" customFormat="1" x14ac:dyDescent="0.3">
      <c r="A3">
        <v>2019</v>
      </c>
      <c r="B3" s="4">
        <v>1240278</v>
      </c>
      <c r="C3" s="4">
        <v>307650</v>
      </c>
      <c r="D3" s="4">
        <v>930000</v>
      </c>
      <c r="E3" s="4">
        <v>51784706</v>
      </c>
      <c r="F3" s="3">
        <f t="shared" ref="F3:F8" si="0">E3/D3</f>
        <v>55.682479569892472</v>
      </c>
      <c r="G3" s="3">
        <f t="shared" ref="G3:G8" si="1">D23*1.95583</f>
        <v>48.7392836</v>
      </c>
      <c r="H3" s="3">
        <f t="shared" ref="H3:H8" si="2">F3-G3</f>
        <v>6.9431959698924715</v>
      </c>
      <c r="I3" s="14">
        <f>D3*H3</f>
        <v>6457172.2519999985</v>
      </c>
      <c r="J3" s="19">
        <v>0</v>
      </c>
      <c r="K3" s="14">
        <f>I3+J3</f>
        <v>6457172.2519999985</v>
      </c>
    </row>
    <row r="4" spans="1:16" x14ac:dyDescent="0.3">
      <c r="A4">
        <v>2020</v>
      </c>
      <c r="B4" s="4">
        <v>1254028</v>
      </c>
      <c r="C4" s="4">
        <v>25816</v>
      </c>
      <c r="D4" s="4">
        <f>B4-C4</f>
        <v>1228212</v>
      </c>
      <c r="E4" s="4">
        <v>92490000</v>
      </c>
      <c r="F4" s="3">
        <f t="shared" si="0"/>
        <v>75.304589110023358</v>
      </c>
      <c r="G4" s="3">
        <f t="shared" si="1"/>
        <v>48.563258899999994</v>
      </c>
      <c r="H4" s="3">
        <f t="shared" si="2"/>
        <v>26.741330210023364</v>
      </c>
      <c r="I4" s="14">
        <f>D4*H4</f>
        <v>32844022.659913216</v>
      </c>
      <c r="J4" s="14">
        <v>0</v>
      </c>
      <c r="K4" s="14">
        <f>I4+J4</f>
        <v>32844022.659913216</v>
      </c>
      <c r="M4">
        <v>14050</v>
      </c>
      <c r="N4">
        <v>16484</v>
      </c>
      <c r="O4">
        <v>14255</v>
      </c>
      <c r="P4">
        <v>13278</v>
      </c>
    </row>
    <row r="5" spans="1:16" x14ac:dyDescent="0.3">
      <c r="A5">
        <v>2021</v>
      </c>
      <c r="B5" s="4">
        <v>1417958</v>
      </c>
      <c r="C5" s="4">
        <v>206394</v>
      </c>
      <c r="D5" s="4">
        <v>1211102</v>
      </c>
      <c r="E5" s="4">
        <v>209786000</v>
      </c>
      <c r="F5" s="3">
        <f t="shared" si="0"/>
        <v>173.21910128131239</v>
      </c>
      <c r="G5" s="3">
        <f t="shared" si="1"/>
        <v>104.9302795</v>
      </c>
      <c r="H5" s="3">
        <f t="shared" si="2"/>
        <v>68.288821781312393</v>
      </c>
      <c r="I5" s="14">
        <f t="shared" ref="I5:I8" si="3">D5*H5</f>
        <v>82704728.636991009</v>
      </c>
      <c r="J5" s="14">
        <f>-D5*0.005*1.95583</f>
        <v>-11843.548123300001</v>
      </c>
      <c r="K5" s="14">
        <f t="shared" ref="K5:K8" si="4">I5+J5</f>
        <v>82692885.088867709</v>
      </c>
      <c r="M5">
        <v>6491</v>
      </c>
      <c r="N5">
        <v>7738</v>
      </c>
      <c r="O5">
        <v>6672</v>
      </c>
      <c r="P5">
        <v>6351</v>
      </c>
    </row>
    <row r="6" spans="1:16" x14ac:dyDescent="0.3">
      <c r="A6">
        <v>2022</v>
      </c>
      <c r="B6" s="4">
        <v>1249280</v>
      </c>
      <c r="C6" s="4">
        <v>204655</v>
      </c>
      <c r="D6" s="4">
        <v>1046086</v>
      </c>
      <c r="E6" s="4">
        <v>188830000</v>
      </c>
      <c r="F6" s="3">
        <f t="shared" si="0"/>
        <v>180.51097137329054</v>
      </c>
      <c r="G6" s="3">
        <f t="shared" si="1"/>
        <v>158.91118749999998</v>
      </c>
      <c r="H6" s="3">
        <f t="shared" si="2"/>
        <v>21.599783873290562</v>
      </c>
      <c r="I6" s="14">
        <f t="shared" si="3"/>
        <v>22595231.512875032</v>
      </c>
      <c r="J6" s="14">
        <f>-D6*0.005*1.95583</f>
        <v>-10229.831906900001</v>
      </c>
      <c r="K6" s="14">
        <f t="shared" si="4"/>
        <v>22585001.680968132</v>
      </c>
      <c r="M6">
        <v>6250</v>
      </c>
      <c r="N6">
        <v>7250</v>
      </c>
      <c r="O6">
        <v>6237</v>
      </c>
      <c r="P6">
        <v>5774</v>
      </c>
    </row>
    <row r="7" spans="1:16" x14ac:dyDescent="0.3">
      <c r="A7">
        <v>2023</v>
      </c>
      <c r="B7" s="4">
        <f>692234*2</f>
        <v>1384468</v>
      </c>
      <c r="C7" s="4">
        <v>201316</v>
      </c>
      <c r="D7" s="4">
        <v>1079820</v>
      </c>
      <c r="E7" s="4">
        <v>197880000</v>
      </c>
      <c r="F7" s="3">
        <f t="shared" si="0"/>
        <v>183.25276434961381</v>
      </c>
      <c r="G7" s="3">
        <f t="shared" si="1"/>
        <v>166.85185730000001</v>
      </c>
      <c r="H7" s="3">
        <f t="shared" si="2"/>
        <v>16.400907049613807</v>
      </c>
      <c r="I7" s="14">
        <f t="shared" si="3"/>
        <v>17710027.450313982</v>
      </c>
      <c r="J7" s="14">
        <f>-D7*0.005*1.95583</f>
        <v>-10559.721753</v>
      </c>
      <c r="K7" s="14">
        <f t="shared" si="4"/>
        <v>17699467.72856098</v>
      </c>
      <c r="M7">
        <v>11522</v>
      </c>
      <c r="N7">
        <v>12028</v>
      </c>
      <c r="O7">
        <v>10835</v>
      </c>
      <c r="P7">
        <v>9601</v>
      </c>
    </row>
    <row r="8" spans="1:16" x14ac:dyDescent="0.3">
      <c r="A8">
        <v>2024</v>
      </c>
      <c r="B8" s="4">
        <v>1293844</v>
      </c>
      <c r="C8" s="4">
        <v>197699</v>
      </c>
      <c r="D8" s="4">
        <v>1096145</v>
      </c>
      <c r="E8" s="4">
        <f>D8*D19</f>
        <v>197879503.31480497</v>
      </c>
      <c r="F8" s="3">
        <f t="shared" si="0"/>
        <v>180.52310899999998</v>
      </c>
      <c r="G8" s="3">
        <f t="shared" si="1"/>
        <v>142.0128163</v>
      </c>
      <c r="H8" s="3">
        <f t="shared" si="2"/>
        <v>38.51029269999998</v>
      </c>
      <c r="I8" s="14">
        <f t="shared" si="3"/>
        <v>42212864.791641481</v>
      </c>
      <c r="J8" s="14">
        <f>-D8*0.005*1.95583</f>
        <v>-10719.36637675</v>
      </c>
      <c r="K8" s="14">
        <f t="shared" si="4"/>
        <v>42202145.425264731</v>
      </c>
      <c r="M8">
        <v>10035</v>
      </c>
      <c r="N8">
        <v>11668</v>
      </c>
      <c r="O8">
        <v>11394</v>
      </c>
      <c r="P8">
        <v>11798</v>
      </c>
    </row>
    <row r="9" spans="1:16" x14ac:dyDescent="0.3">
      <c r="C9" s="4"/>
      <c r="M9">
        <v>577062</v>
      </c>
      <c r="N9">
        <v>677168</v>
      </c>
      <c r="O9">
        <v>578251</v>
      </c>
      <c r="P9">
        <v>582082</v>
      </c>
    </row>
    <row r="10" spans="1:16" x14ac:dyDescent="0.3">
      <c r="C10" s="4"/>
      <c r="F10" s="3"/>
      <c r="M10">
        <v>378970</v>
      </c>
      <c r="N10">
        <v>418558</v>
      </c>
      <c r="O10">
        <v>376568</v>
      </c>
      <c r="P10">
        <v>383376</v>
      </c>
    </row>
    <row r="11" spans="1:16" x14ac:dyDescent="0.3">
      <c r="B11" t="s">
        <v>1073</v>
      </c>
      <c r="M11">
        <v>96467</v>
      </c>
      <c r="N11">
        <v>92547</v>
      </c>
      <c r="O11">
        <v>91451</v>
      </c>
      <c r="P11">
        <v>89196</v>
      </c>
    </row>
    <row r="12" spans="1:16" x14ac:dyDescent="0.3">
      <c r="M12">
        <v>148433</v>
      </c>
      <c r="N12">
        <v>174517</v>
      </c>
      <c r="O12">
        <v>158365</v>
      </c>
      <c r="P12">
        <v>138822</v>
      </c>
    </row>
    <row r="13" spans="1:16" x14ac:dyDescent="0.3">
      <c r="B13" t="s">
        <v>7</v>
      </c>
      <c r="M13">
        <f>SUM(M4:M12)</f>
        <v>1249280</v>
      </c>
      <c r="N13">
        <f>SUM(N4:N12)</f>
        <v>1417958</v>
      </c>
      <c r="O13">
        <f>SUM(O4:O12)</f>
        <v>1254028</v>
      </c>
      <c r="P13">
        <f>SUM(P4:P12)</f>
        <v>1240278</v>
      </c>
    </row>
    <row r="14" spans="1:16" x14ac:dyDescent="0.3">
      <c r="B14" t="s">
        <v>8</v>
      </c>
      <c r="D14" t="s">
        <v>9</v>
      </c>
      <c r="G14" t="s">
        <v>1086</v>
      </c>
    </row>
    <row r="15" spans="1:16" x14ac:dyDescent="0.3">
      <c r="B15" t="s">
        <v>2</v>
      </c>
      <c r="D15" s="3">
        <f>22*1.95583</f>
        <v>43.028259999999996</v>
      </c>
      <c r="G15" s="3">
        <f>AVERAGE(AVERAGE('EUA Y 2019'!B2:B132),AVERAGE('EUA Y 2020'!B133:B259))*1.95583</f>
        <v>46.90595307440946</v>
      </c>
    </row>
    <row r="16" spans="1:16" x14ac:dyDescent="0.3">
      <c r="B16" t="s">
        <v>3</v>
      </c>
      <c r="D16" s="3">
        <f>25*1.95583</f>
        <v>48.89575</v>
      </c>
      <c r="G16" s="3">
        <f>AVERAGE(AVERAGE('EUA Y 2020'!B2:B132),AVERAGE('EUA Y 2021'!B134:B260))*1.95583</f>
        <v>69.891414589370044</v>
      </c>
    </row>
    <row r="17" spans="1:7" x14ac:dyDescent="0.3">
      <c r="B17" t="s">
        <v>4</v>
      </c>
      <c r="D17" s="3">
        <f>40*1.95583</f>
        <v>78.233199999999997</v>
      </c>
      <c r="G17" s="3">
        <f>AVERAGE(AVERAGE('EUA Y 2021'!B2:B133), AVERAGE('EUA Y 2022'!B132:B258))*1.95583</f>
        <v>143.27036517256923</v>
      </c>
    </row>
    <row r="18" spans="1:7" x14ac:dyDescent="0.3">
      <c r="B18" t="s">
        <v>5</v>
      </c>
      <c r="D18" s="3">
        <f>80*1.95583</f>
        <v>156.46639999999999</v>
      </c>
      <c r="G18" s="3">
        <f>AVERAGE(AVERAGE('EUA Y 2022'!B2:B131), AVERAGE('EUA Y 2023'!B130:B257))*1.95583</f>
        <v>164.56613261134015</v>
      </c>
    </row>
    <row r="19" spans="1:7" x14ac:dyDescent="0.3">
      <c r="B19" t="s">
        <v>6</v>
      </c>
      <c r="D19" s="3">
        <f>92.3*1.95583</f>
        <v>180.52310899999998</v>
      </c>
      <c r="G19" s="3">
        <f>AVERAGE(AVERAGE('EUA Y 2023'!B2:B129), AVERAGE('EUA Y 2024'!B2:B64))*1.95583</f>
        <v>139.89920897971851</v>
      </c>
    </row>
    <row r="21" spans="1:7" x14ac:dyDescent="0.3">
      <c r="B21" s="20" t="s">
        <v>1082</v>
      </c>
      <c r="C21" s="20"/>
      <c r="D21" s="20"/>
    </row>
    <row r="22" spans="1:7" ht="28.8" x14ac:dyDescent="0.3">
      <c r="A22" s="15" t="s">
        <v>1074</v>
      </c>
      <c r="B22" s="15" t="s">
        <v>1083</v>
      </c>
      <c r="C22" s="15" t="s">
        <v>1084</v>
      </c>
      <c r="D22" s="2" t="s">
        <v>1085</v>
      </c>
      <c r="E22" s="9"/>
    </row>
    <row r="23" spans="1:7" x14ac:dyDescent="0.3">
      <c r="A23">
        <v>2019</v>
      </c>
      <c r="B23" s="13">
        <v>29.95</v>
      </c>
      <c r="C23" s="13">
        <v>18.399999999999999</v>
      </c>
      <c r="D23" s="13">
        <v>24.92</v>
      </c>
      <c r="E23" s="9"/>
    </row>
    <row r="24" spans="1:7" x14ac:dyDescent="0.3">
      <c r="A24">
        <v>2020</v>
      </c>
      <c r="B24" s="13">
        <v>33.5</v>
      </c>
      <c r="C24" s="13">
        <v>14.34</v>
      </c>
      <c r="D24" s="13">
        <v>24.83</v>
      </c>
    </row>
    <row r="25" spans="1:7" x14ac:dyDescent="0.3">
      <c r="A25">
        <v>2021</v>
      </c>
      <c r="B25" s="13">
        <v>90.75</v>
      </c>
      <c r="C25" s="13">
        <v>31.29</v>
      </c>
      <c r="D25" s="13">
        <v>53.65</v>
      </c>
    </row>
    <row r="26" spans="1:7" x14ac:dyDescent="0.3">
      <c r="A26">
        <v>2022</v>
      </c>
      <c r="B26" s="13">
        <v>99.22</v>
      </c>
      <c r="C26" s="13">
        <v>55</v>
      </c>
      <c r="D26" s="13">
        <v>81.25</v>
      </c>
    </row>
    <row r="27" spans="1:7" x14ac:dyDescent="0.3">
      <c r="A27">
        <v>2023</v>
      </c>
      <c r="B27" s="13">
        <v>101.18</v>
      </c>
      <c r="C27" s="13">
        <v>65.989999999999995</v>
      </c>
      <c r="D27" s="13">
        <v>85.31</v>
      </c>
    </row>
    <row r="28" spans="1:7" x14ac:dyDescent="0.3">
      <c r="A28">
        <v>2024</v>
      </c>
      <c r="B28" s="13">
        <v>81.25</v>
      </c>
      <c r="C28" s="13">
        <v>64.81</v>
      </c>
      <c r="D28" s="13">
        <v>72.61</v>
      </c>
    </row>
  </sheetData>
  <mergeCells count="1">
    <mergeCell ref="B21:D21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B22B-F0EE-4560-BEB8-4622FA78FFF7}">
  <dimension ref="A1:I65"/>
  <sheetViews>
    <sheetView workbookViewId="0">
      <pane ySplit="1" topLeftCell="A8" activePane="bottomLeft" state="frozen"/>
      <selection pane="bottomLeft" activeCell="I28" sqref="I28"/>
    </sheetView>
  </sheetViews>
  <sheetFormatPr defaultRowHeight="14.4" x14ac:dyDescent="0.3"/>
  <cols>
    <col min="1" max="1" width="9.5546875" bestFit="1" customWidth="1"/>
  </cols>
  <sheetData>
    <row r="1" spans="1:9" x14ac:dyDescent="0.3">
      <c r="A1" s="9" t="s">
        <v>22</v>
      </c>
      <c r="B1" s="9" t="s">
        <v>23</v>
      </c>
      <c r="C1" s="9" t="s">
        <v>24</v>
      </c>
      <c r="D1" s="9" t="s">
        <v>25</v>
      </c>
      <c r="E1" s="9" t="s">
        <v>26</v>
      </c>
      <c r="F1" s="9" t="s">
        <v>27</v>
      </c>
      <c r="G1" s="9" t="s">
        <v>1087</v>
      </c>
    </row>
    <row r="2" spans="1:9" x14ac:dyDescent="0.3">
      <c r="A2" s="16">
        <v>45379</v>
      </c>
      <c r="B2">
        <v>61.93</v>
      </c>
      <c r="C2">
        <v>62.5</v>
      </c>
      <c r="D2">
        <v>62.89</v>
      </c>
      <c r="E2">
        <v>61.32</v>
      </c>
      <c r="G2" s="17">
        <v>-1.09E-2</v>
      </c>
      <c r="I2" t="s">
        <v>1056</v>
      </c>
    </row>
    <row r="3" spans="1:9" x14ac:dyDescent="0.3">
      <c r="A3" s="16">
        <v>45378</v>
      </c>
      <c r="B3">
        <v>62.61</v>
      </c>
      <c r="C3">
        <v>62.5</v>
      </c>
      <c r="D3">
        <v>63.31</v>
      </c>
      <c r="E3">
        <v>61.08</v>
      </c>
      <c r="F3" t="s">
        <v>425</v>
      </c>
      <c r="G3" s="17">
        <v>-6.1999999999999998E-3</v>
      </c>
      <c r="I3" t="s">
        <v>1057</v>
      </c>
    </row>
    <row r="4" spans="1:9" x14ac:dyDescent="0.3">
      <c r="A4" s="16">
        <v>45377</v>
      </c>
      <c r="B4">
        <v>63</v>
      </c>
      <c r="C4">
        <v>64.45</v>
      </c>
      <c r="D4">
        <v>65.739999999999995</v>
      </c>
      <c r="E4">
        <v>62.16</v>
      </c>
      <c r="F4" t="s">
        <v>1088</v>
      </c>
      <c r="G4" s="17">
        <v>-2.8400000000000002E-2</v>
      </c>
    </row>
    <row r="5" spans="1:9" x14ac:dyDescent="0.3">
      <c r="A5" s="16">
        <v>45376</v>
      </c>
      <c r="B5">
        <v>64.84</v>
      </c>
      <c r="C5">
        <v>61.69</v>
      </c>
      <c r="D5">
        <v>65.489999999999995</v>
      </c>
      <c r="E5">
        <v>61.68</v>
      </c>
      <c r="F5" t="s">
        <v>1089</v>
      </c>
      <c r="G5" s="17">
        <v>5.4300000000000001E-2</v>
      </c>
    </row>
    <row r="6" spans="1:9" x14ac:dyDescent="0.3">
      <c r="A6" s="16">
        <v>45373</v>
      </c>
      <c r="B6">
        <v>61.5</v>
      </c>
      <c r="C6">
        <v>59.1</v>
      </c>
      <c r="D6">
        <v>62.06</v>
      </c>
      <c r="E6">
        <v>58.8</v>
      </c>
      <c r="F6" t="s">
        <v>1090</v>
      </c>
      <c r="G6" s="17">
        <v>3.5900000000000001E-2</v>
      </c>
    </row>
    <row r="7" spans="1:9" x14ac:dyDescent="0.3">
      <c r="A7" s="16">
        <v>45372</v>
      </c>
      <c r="B7">
        <v>59.37</v>
      </c>
      <c r="C7">
        <v>60.04</v>
      </c>
      <c r="D7">
        <v>60.26</v>
      </c>
      <c r="E7">
        <v>58.8</v>
      </c>
      <c r="F7" t="s">
        <v>1001</v>
      </c>
      <c r="G7" s="17">
        <v>-1.0699999999999999E-2</v>
      </c>
    </row>
    <row r="8" spans="1:9" x14ac:dyDescent="0.3">
      <c r="A8" s="16">
        <v>45371</v>
      </c>
      <c r="B8">
        <v>60.01</v>
      </c>
      <c r="C8">
        <v>61.3</v>
      </c>
      <c r="D8">
        <v>61.46</v>
      </c>
      <c r="E8">
        <v>59.99</v>
      </c>
      <c r="F8" t="s">
        <v>1091</v>
      </c>
      <c r="G8" s="17">
        <v>-2.12E-2</v>
      </c>
    </row>
    <row r="9" spans="1:9" x14ac:dyDescent="0.3">
      <c r="A9" s="16">
        <v>45370</v>
      </c>
      <c r="B9">
        <v>61.31</v>
      </c>
      <c r="C9">
        <v>61.3</v>
      </c>
      <c r="D9">
        <v>62.87</v>
      </c>
      <c r="E9">
        <v>59.65</v>
      </c>
      <c r="F9" t="s">
        <v>1092</v>
      </c>
      <c r="G9" s="17">
        <v>-1.8E-3</v>
      </c>
    </row>
    <row r="10" spans="1:9" x14ac:dyDescent="0.3">
      <c r="A10" s="16">
        <v>45369</v>
      </c>
      <c r="B10">
        <v>61.42</v>
      </c>
      <c r="C10">
        <v>59.5</v>
      </c>
      <c r="D10">
        <v>62.32</v>
      </c>
      <c r="E10">
        <v>59.5</v>
      </c>
      <c r="F10" t="s">
        <v>1093</v>
      </c>
      <c r="G10" s="17">
        <v>3.44E-2</v>
      </c>
    </row>
    <row r="11" spans="1:9" x14ac:dyDescent="0.3">
      <c r="A11" s="16">
        <v>45366</v>
      </c>
      <c r="B11">
        <v>59.38</v>
      </c>
      <c r="C11">
        <v>58.9</v>
      </c>
      <c r="D11">
        <v>60.25</v>
      </c>
      <c r="E11">
        <v>58.14</v>
      </c>
      <c r="F11" t="s">
        <v>736</v>
      </c>
      <c r="G11" s="17">
        <v>9.9000000000000008E-3</v>
      </c>
    </row>
    <row r="12" spans="1:9" x14ac:dyDescent="0.3">
      <c r="A12" s="16">
        <v>45365</v>
      </c>
      <c r="B12">
        <v>58.8</v>
      </c>
      <c r="C12">
        <v>55.85</v>
      </c>
      <c r="D12">
        <v>59.18</v>
      </c>
      <c r="E12">
        <v>55.08</v>
      </c>
      <c r="F12" t="s">
        <v>142</v>
      </c>
      <c r="G12" s="17">
        <v>5.2400000000000002E-2</v>
      </c>
    </row>
    <row r="13" spans="1:9" x14ac:dyDescent="0.3">
      <c r="A13" s="16">
        <v>45364</v>
      </c>
      <c r="B13">
        <v>55.87</v>
      </c>
      <c r="C13">
        <v>56.86</v>
      </c>
      <c r="D13">
        <v>57.9</v>
      </c>
      <c r="E13">
        <v>55.65</v>
      </c>
      <c r="F13" t="s">
        <v>1094</v>
      </c>
      <c r="G13" s="17">
        <v>-1.9800000000000002E-2</v>
      </c>
    </row>
    <row r="14" spans="1:9" x14ac:dyDescent="0.3">
      <c r="A14" s="16">
        <v>45363</v>
      </c>
      <c r="B14">
        <v>57</v>
      </c>
      <c r="C14">
        <v>56.26</v>
      </c>
      <c r="D14">
        <v>57.08</v>
      </c>
      <c r="E14">
        <v>55.24</v>
      </c>
      <c r="F14" t="s">
        <v>484</v>
      </c>
      <c r="G14" s="17">
        <v>1.55E-2</v>
      </c>
    </row>
    <row r="15" spans="1:9" x14ac:dyDescent="0.3">
      <c r="A15" s="16">
        <v>45362</v>
      </c>
      <c r="B15">
        <v>56.13</v>
      </c>
      <c r="C15">
        <v>58.22</v>
      </c>
      <c r="D15">
        <v>58.24</v>
      </c>
      <c r="E15">
        <v>55.8</v>
      </c>
      <c r="F15" t="s">
        <v>1095</v>
      </c>
      <c r="G15" s="17">
        <v>-4.0500000000000001E-2</v>
      </c>
    </row>
    <row r="16" spans="1:9" x14ac:dyDescent="0.3">
      <c r="A16" s="16">
        <v>45359</v>
      </c>
      <c r="B16">
        <v>58.5</v>
      </c>
      <c r="C16">
        <v>59</v>
      </c>
      <c r="D16">
        <v>60.2</v>
      </c>
      <c r="E16">
        <v>57.8</v>
      </c>
      <c r="F16" t="s">
        <v>1096</v>
      </c>
      <c r="G16" s="17">
        <v>-1.5800000000000002E-2</v>
      </c>
    </row>
    <row r="17" spans="1:7" x14ac:dyDescent="0.3">
      <c r="A17" s="16">
        <v>45358</v>
      </c>
      <c r="B17">
        <v>59.44</v>
      </c>
      <c r="C17">
        <v>58.79</v>
      </c>
      <c r="D17">
        <v>61.09</v>
      </c>
      <c r="E17">
        <v>57.4</v>
      </c>
      <c r="F17" t="s">
        <v>1097</v>
      </c>
      <c r="G17" s="17">
        <v>1.11E-2</v>
      </c>
    </row>
    <row r="18" spans="1:7" x14ac:dyDescent="0.3">
      <c r="A18" s="16">
        <v>45357</v>
      </c>
      <c r="B18">
        <v>58.79</v>
      </c>
      <c r="C18">
        <v>60.25</v>
      </c>
      <c r="D18">
        <v>62.8</v>
      </c>
      <c r="E18">
        <v>58.09</v>
      </c>
      <c r="F18" t="s">
        <v>1098</v>
      </c>
      <c r="G18" s="17">
        <v>-2.0199999999999999E-2</v>
      </c>
    </row>
    <row r="19" spans="1:7" x14ac:dyDescent="0.3">
      <c r="A19" s="16">
        <v>45356</v>
      </c>
      <c r="B19">
        <v>60</v>
      </c>
      <c r="C19">
        <v>57.28</v>
      </c>
      <c r="D19">
        <v>61.23</v>
      </c>
      <c r="E19">
        <v>56.73</v>
      </c>
      <c r="F19" t="s">
        <v>1099</v>
      </c>
      <c r="G19" s="17">
        <v>4.7500000000000001E-2</v>
      </c>
    </row>
    <row r="20" spans="1:7" x14ac:dyDescent="0.3">
      <c r="A20" s="16">
        <v>45355</v>
      </c>
      <c r="B20">
        <v>57.28</v>
      </c>
      <c r="C20">
        <v>56.4</v>
      </c>
      <c r="D20">
        <v>57.77</v>
      </c>
      <c r="E20">
        <v>53.5</v>
      </c>
      <c r="F20" t="s">
        <v>1100</v>
      </c>
      <c r="G20" s="17">
        <v>1.72E-2</v>
      </c>
    </row>
    <row r="21" spans="1:7" x14ac:dyDescent="0.3">
      <c r="A21" s="16">
        <v>45352</v>
      </c>
      <c r="B21">
        <v>56.31</v>
      </c>
      <c r="C21">
        <v>56.5</v>
      </c>
      <c r="D21">
        <v>56.84</v>
      </c>
      <c r="E21">
        <v>55.08</v>
      </c>
      <c r="F21" t="s">
        <v>387</v>
      </c>
      <c r="G21" s="17">
        <v>-2.3E-3</v>
      </c>
    </row>
    <row r="22" spans="1:7" x14ac:dyDescent="0.3">
      <c r="A22" s="16">
        <v>45351</v>
      </c>
      <c r="B22">
        <v>56.44</v>
      </c>
      <c r="C22">
        <v>57.53</v>
      </c>
      <c r="D22">
        <v>57.81</v>
      </c>
      <c r="E22">
        <v>55.25</v>
      </c>
      <c r="F22" t="s">
        <v>639</v>
      </c>
      <c r="G22" s="17">
        <v>-1.35E-2</v>
      </c>
    </row>
    <row r="23" spans="1:7" x14ac:dyDescent="0.3">
      <c r="A23" s="16">
        <v>45350</v>
      </c>
      <c r="B23">
        <v>57.21</v>
      </c>
      <c r="C23">
        <v>56.21</v>
      </c>
      <c r="D23">
        <v>58.87</v>
      </c>
      <c r="E23">
        <v>55.45</v>
      </c>
      <c r="F23" t="s">
        <v>1101</v>
      </c>
      <c r="G23" s="17">
        <v>2.23E-2</v>
      </c>
    </row>
    <row r="24" spans="1:7" x14ac:dyDescent="0.3">
      <c r="A24" s="16">
        <v>45349</v>
      </c>
      <c r="B24">
        <v>55.96</v>
      </c>
      <c r="C24">
        <v>53.76</v>
      </c>
      <c r="D24">
        <v>56.14</v>
      </c>
      <c r="E24">
        <v>52.45</v>
      </c>
      <c r="F24" t="s">
        <v>1102</v>
      </c>
      <c r="G24" s="17">
        <v>3.9600000000000003E-2</v>
      </c>
    </row>
    <row r="25" spans="1:7" x14ac:dyDescent="0.3">
      <c r="A25" s="16">
        <v>45348</v>
      </c>
      <c r="B25">
        <v>53.83</v>
      </c>
      <c r="C25">
        <v>52.11</v>
      </c>
      <c r="D25">
        <v>54.52</v>
      </c>
      <c r="E25">
        <v>51.55</v>
      </c>
      <c r="F25" t="s">
        <v>1103</v>
      </c>
      <c r="G25" s="17">
        <v>2.5100000000000001E-2</v>
      </c>
    </row>
    <row r="26" spans="1:7" x14ac:dyDescent="0.3">
      <c r="A26" s="16">
        <v>45345</v>
      </c>
      <c r="B26">
        <v>52.51</v>
      </c>
      <c r="C26">
        <v>52.9</v>
      </c>
      <c r="D26">
        <v>53.01</v>
      </c>
      <c r="E26">
        <v>51.12</v>
      </c>
      <c r="F26" t="s">
        <v>1104</v>
      </c>
      <c r="G26" s="17">
        <v>-1.5E-3</v>
      </c>
    </row>
    <row r="27" spans="1:7" x14ac:dyDescent="0.3">
      <c r="A27" s="16">
        <v>45344</v>
      </c>
      <c r="B27">
        <v>52.59</v>
      </c>
      <c r="C27">
        <v>54.48</v>
      </c>
      <c r="D27">
        <v>54.48</v>
      </c>
      <c r="E27">
        <v>52.37</v>
      </c>
      <c r="F27" t="s">
        <v>922</v>
      </c>
      <c r="G27" s="17">
        <v>-3.5200000000000002E-2</v>
      </c>
    </row>
    <row r="28" spans="1:7" x14ac:dyDescent="0.3">
      <c r="A28" s="16">
        <v>45343</v>
      </c>
      <c r="B28">
        <v>54.51</v>
      </c>
      <c r="C28">
        <v>54.05</v>
      </c>
      <c r="D28">
        <v>54.98</v>
      </c>
      <c r="E28">
        <v>53.28</v>
      </c>
      <c r="F28" t="s">
        <v>1105</v>
      </c>
      <c r="G28" s="17">
        <v>5.4999999999999997E-3</v>
      </c>
    </row>
    <row r="29" spans="1:7" x14ac:dyDescent="0.3">
      <c r="A29" s="16">
        <v>45342</v>
      </c>
      <c r="B29">
        <v>54.21</v>
      </c>
      <c r="C29">
        <v>53.5</v>
      </c>
      <c r="D29">
        <v>55.04</v>
      </c>
      <c r="E29">
        <v>51.86</v>
      </c>
      <c r="F29" t="s">
        <v>1106</v>
      </c>
      <c r="G29" s="17">
        <v>2.01E-2</v>
      </c>
    </row>
    <row r="30" spans="1:7" x14ac:dyDescent="0.3">
      <c r="A30" s="16">
        <v>45341</v>
      </c>
      <c r="B30">
        <v>53.14</v>
      </c>
      <c r="C30">
        <v>57.11</v>
      </c>
      <c r="D30">
        <v>57.11</v>
      </c>
      <c r="E30">
        <v>52.9</v>
      </c>
      <c r="F30" t="s">
        <v>315</v>
      </c>
      <c r="G30" s="17">
        <v>-6.9500000000000006E-2</v>
      </c>
    </row>
    <row r="31" spans="1:7" x14ac:dyDescent="0.3">
      <c r="A31" s="16">
        <v>45338</v>
      </c>
      <c r="B31">
        <v>57.11</v>
      </c>
      <c r="C31">
        <v>57.95</v>
      </c>
      <c r="D31">
        <v>58.21</v>
      </c>
      <c r="E31">
        <v>56.29</v>
      </c>
      <c r="F31" t="s">
        <v>273</v>
      </c>
      <c r="G31" s="17">
        <v>-1.4500000000000001E-2</v>
      </c>
    </row>
    <row r="32" spans="1:7" x14ac:dyDescent="0.3">
      <c r="A32" s="16">
        <v>45337</v>
      </c>
      <c r="B32">
        <v>57.95</v>
      </c>
      <c r="C32">
        <v>56.44</v>
      </c>
      <c r="D32">
        <v>59.05</v>
      </c>
      <c r="E32">
        <v>56.13</v>
      </c>
      <c r="F32" t="s">
        <v>813</v>
      </c>
      <c r="G32" s="17">
        <v>2.6800000000000001E-2</v>
      </c>
    </row>
    <row r="33" spans="1:7" x14ac:dyDescent="0.3">
      <c r="A33" s="16">
        <v>45336</v>
      </c>
      <c r="B33">
        <v>56.44</v>
      </c>
      <c r="C33">
        <v>56.43</v>
      </c>
      <c r="D33">
        <v>57.57</v>
      </c>
      <c r="E33">
        <v>55.41</v>
      </c>
      <c r="F33" t="s">
        <v>368</v>
      </c>
      <c r="G33" s="17">
        <v>-3.7000000000000002E-3</v>
      </c>
    </row>
    <row r="34" spans="1:7" x14ac:dyDescent="0.3">
      <c r="A34" s="16">
        <v>45335</v>
      </c>
      <c r="B34">
        <v>56.65</v>
      </c>
      <c r="C34">
        <v>57.2</v>
      </c>
      <c r="D34">
        <v>57.89</v>
      </c>
      <c r="E34">
        <v>55.65</v>
      </c>
      <c r="F34" t="s">
        <v>1107</v>
      </c>
      <c r="G34" s="17">
        <v>-9.5999999999999992E-3</v>
      </c>
    </row>
    <row r="35" spans="1:7" x14ac:dyDescent="0.3">
      <c r="A35" s="16">
        <v>45334</v>
      </c>
      <c r="B35">
        <v>57.2</v>
      </c>
      <c r="C35">
        <v>58.64</v>
      </c>
      <c r="D35">
        <v>58.8</v>
      </c>
      <c r="E35">
        <v>56.59</v>
      </c>
      <c r="F35" t="s">
        <v>1108</v>
      </c>
      <c r="G35" s="17">
        <v>-2.7199999999999998E-2</v>
      </c>
    </row>
    <row r="36" spans="1:7" x14ac:dyDescent="0.3">
      <c r="A36" s="16">
        <v>45331</v>
      </c>
      <c r="B36">
        <v>58.8</v>
      </c>
      <c r="C36">
        <v>60.5</v>
      </c>
      <c r="D36">
        <v>60.5</v>
      </c>
      <c r="E36">
        <v>58.2</v>
      </c>
      <c r="F36" t="s">
        <v>1109</v>
      </c>
      <c r="G36" s="17">
        <v>-3.15E-2</v>
      </c>
    </row>
    <row r="37" spans="1:7" x14ac:dyDescent="0.3">
      <c r="A37" s="16">
        <v>45330</v>
      </c>
      <c r="B37">
        <v>60.71</v>
      </c>
      <c r="C37">
        <v>62.5</v>
      </c>
      <c r="D37">
        <v>62.5</v>
      </c>
      <c r="E37">
        <v>60.27</v>
      </c>
      <c r="F37" t="s">
        <v>1110</v>
      </c>
      <c r="G37" s="17">
        <v>-2.58E-2</v>
      </c>
    </row>
    <row r="38" spans="1:7" x14ac:dyDescent="0.3">
      <c r="A38" s="16">
        <v>45329</v>
      </c>
      <c r="B38">
        <v>62.32</v>
      </c>
      <c r="C38">
        <v>63.35</v>
      </c>
      <c r="D38">
        <v>63.68</v>
      </c>
      <c r="E38">
        <v>62.25</v>
      </c>
      <c r="F38" t="s">
        <v>884</v>
      </c>
      <c r="G38" s="17">
        <v>-1.84E-2</v>
      </c>
    </row>
    <row r="39" spans="1:7" x14ac:dyDescent="0.3">
      <c r="A39" s="16">
        <v>45328</v>
      </c>
      <c r="B39">
        <v>63.49</v>
      </c>
      <c r="C39">
        <v>62.79</v>
      </c>
      <c r="D39">
        <v>63.97</v>
      </c>
      <c r="E39">
        <v>62</v>
      </c>
      <c r="F39" t="s">
        <v>1111</v>
      </c>
      <c r="G39" s="17">
        <v>1.44E-2</v>
      </c>
    </row>
    <row r="40" spans="1:7" x14ac:dyDescent="0.3">
      <c r="A40" s="16">
        <v>45327</v>
      </c>
      <c r="B40">
        <v>62.59</v>
      </c>
      <c r="C40">
        <v>63.8</v>
      </c>
      <c r="D40">
        <v>64.31</v>
      </c>
      <c r="E40">
        <v>62.07</v>
      </c>
      <c r="F40" t="s">
        <v>231</v>
      </c>
      <c r="G40" s="17">
        <v>-1.43E-2</v>
      </c>
    </row>
    <row r="41" spans="1:7" x14ac:dyDescent="0.3">
      <c r="A41" s="16">
        <v>45324</v>
      </c>
      <c r="B41">
        <v>63.5</v>
      </c>
      <c r="C41">
        <v>62.05</v>
      </c>
      <c r="D41">
        <v>64.37</v>
      </c>
      <c r="E41">
        <v>61.9</v>
      </c>
      <c r="F41" t="s">
        <v>923</v>
      </c>
      <c r="G41" s="17">
        <v>1.89E-2</v>
      </c>
    </row>
    <row r="42" spans="1:7" x14ac:dyDescent="0.3">
      <c r="A42" s="16">
        <v>45323</v>
      </c>
      <c r="B42">
        <v>62.32</v>
      </c>
      <c r="C42">
        <v>64.16</v>
      </c>
      <c r="D42">
        <v>64.87</v>
      </c>
      <c r="E42">
        <v>62.1</v>
      </c>
      <c r="F42" t="s">
        <v>336</v>
      </c>
      <c r="G42" s="17">
        <v>-3.2300000000000002E-2</v>
      </c>
    </row>
    <row r="43" spans="1:7" x14ac:dyDescent="0.3">
      <c r="A43" s="16">
        <v>45322</v>
      </c>
      <c r="B43">
        <v>64.400000000000006</v>
      </c>
      <c r="C43">
        <v>63.9</v>
      </c>
      <c r="D43">
        <v>65.14</v>
      </c>
      <c r="E43">
        <v>62.94</v>
      </c>
      <c r="F43" t="s">
        <v>867</v>
      </c>
      <c r="G43" s="17">
        <v>5.8999999999999999E-3</v>
      </c>
    </row>
    <row r="44" spans="1:7" x14ac:dyDescent="0.3">
      <c r="A44" s="16">
        <v>45321</v>
      </c>
      <c r="B44">
        <v>64.02</v>
      </c>
      <c r="C44">
        <v>61.63</v>
      </c>
      <c r="D44">
        <v>64.02</v>
      </c>
      <c r="E44">
        <v>61.3</v>
      </c>
      <c r="F44" t="s">
        <v>675</v>
      </c>
      <c r="G44" s="17">
        <v>3.6400000000000002E-2</v>
      </c>
    </row>
    <row r="45" spans="1:7" x14ac:dyDescent="0.3">
      <c r="A45" s="16">
        <v>45320</v>
      </c>
      <c r="B45">
        <v>61.77</v>
      </c>
      <c r="C45">
        <v>63.6</v>
      </c>
      <c r="D45">
        <v>64.06</v>
      </c>
      <c r="E45">
        <v>61.58</v>
      </c>
      <c r="F45" t="s">
        <v>1112</v>
      </c>
      <c r="G45" s="17">
        <v>-2.1100000000000001E-2</v>
      </c>
    </row>
    <row r="46" spans="1:7" x14ac:dyDescent="0.3">
      <c r="A46" s="16">
        <v>45317</v>
      </c>
      <c r="B46">
        <v>63.1</v>
      </c>
      <c r="C46">
        <v>63.15</v>
      </c>
      <c r="D46">
        <v>65.03</v>
      </c>
      <c r="E46">
        <v>62.1</v>
      </c>
      <c r="F46" t="s">
        <v>797</v>
      </c>
      <c r="G46" s="17">
        <v>-4.8999999999999998E-3</v>
      </c>
    </row>
    <row r="47" spans="1:7" x14ac:dyDescent="0.3">
      <c r="A47" s="16">
        <v>45316</v>
      </c>
      <c r="B47">
        <v>63.41</v>
      </c>
      <c r="C47">
        <v>66.430000000000007</v>
      </c>
      <c r="D47">
        <v>66.430000000000007</v>
      </c>
      <c r="E47">
        <v>62.9</v>
      </c>
      <c r="F47" t="s">
        <v>1113</v>
      </c>
      <c r="G47" s="17">
        <v>-3.6299999999999999E-2</v>
      </c>
    </row>
    <row r="48" spans="1:7" x14ac:dyDescent="0.3">
      <c r="A48" s="16">
        <v>45315</v>
      </c>
      <c r="B48">
        <v>65.8</v>
      </c>
      <c r="C48">
        <v>63.36</v>
      </c>
      <c r="D48">
        <v>66.099999999999994</v>
      </c>
      <c r="E48">
        <v>63.16</v>
      </c>
      <c r="F48" t="s">
        <v>1114</v>
      </c>
      <c r="G48" s="17">
        <v>0.04</v>
      </c>
    </row>
    <row r="49" spans="1:7" x14ac:dyDescent="0.3">
      <c r="A49" s="16">
        <v>45314</v>
      </c>
      <c r="B49">
        <v>63.27</v>
      </c>
      <c r="C49">
        <v>62</v>
      </c>
      <c r="D49">
        <v>63.8</v>
      </c>
      <c r="E49">
        <v>61.6</v>
      </c>
      <c r="F49" t="s">
        <v>1115</v>
      </c>
      <c r="G49" s="17">
        <v>1.38E-2</v>
      </c>
    </row>
    <row r="50" spans="1:7" x14ac:dyDescent="0.3">
      <c r="A50" s="16">
        <v>45313</v>
      </c>
      <c r="B50">
        <v>62.41</v>
      </c>
      <c r="C50">
        <v>63.03</v>
      </c>
      <c r="D50">
        <v>63.03</v>
      </c>
      <c r="E50">
        <v>60.86</v>
      </c>
      <c r="F50" t="s">
        <v>1116</v>
      </c>
      <c r="G50" s="17">
        <v>-1.5900000000000001E-2</v>
      </c>
    </row>
    <row r="51" spans="1:7" x14ac:dyDescent="0.3">
      <c r="A51" s="16">
        <v>45310</v>
      </c>
      <c r="B51">
        <v>63.42</v>
      </c>
      <c r="C51">
        <v>63.37</v>
      </c>
      <c r="D51">
        <v>64.23</v>
      </c>
      <c r="E51">
        <v>62.93</v>
      </c>
      <c r="F51" t="s">
        <v>1117</v>
      </c>
      <c r="G51" s="17">
        <v>2.2000000000000001E-3</v>
      </c>
    </row>
    <row r="52" spans="1:7" x14ac:dyDescent="0.3">
      <c r="A52" s="16">
        <v>45309</v>
      </c>
      <c r="B52">
        <v>63.28</v>
      </c>
      <c r="C52">
        <v>63.09</v>
      </c>
      <c r="D52">
        <v>64.13</v>
      </c>
      <c r="E52">
        <v>62.5</v>
      </c>
      <c r="F52" t="s">
        <v>74</v>
      </c>
      <c r="G52" s="17">
        <v>-5.0000000000000001E-4</v>
      </c>
    </row>
    <row r="53" spans="1:7" x14ac:dyDescent="0.3">
      <c r="A53" s="16">
        <v>45308</v>
      </c>
      <c r="B53">
        <v>63.31</v>
      </c>
      <c r="C53">
        <v>65.39</v>
      </c>
      <c r="D53">
        <v>66.069999999999993</v>
      </c>
      <c r="E53">
        <v>62.86</v>
      </c>
      <c r="F53" t="s">
        <v>913</v>
      </c>
      <c r="G53" s="17">
        <v>-3.3300000000000003E-2</v>
      </c>
    </row>
    <row r="54" spans="1:7" x14ac:dyDescent="0.3">
      <c r="A54" s="16">
        <v>45307</v>
      </c>
      <c r="B54">
        <v>65.489999999999995</v>
      </c>
      <c r="C54">
        <v>66.98</v>
      </c>
      <c r="D54">
        <v>67.400000000000006</v>
      </c>
      <c r="E54">
        <v>65.05</v>
      </c>
      <c r="F54" t="s">
        <v>229</v>
      </c>
      <c r="G54" s="17">
        <v>-2.1100000000000001E-2</v>
      </c>
    </row>
    <row r="55" spans="1:7" x14ac:dyDescent="0.3">
      <c r="A55" s="16">
        <v>45306</v>
      </c>
      <c r="B55">
        <v>66.900000000000006</v>
      </c>
      <c r="C55">
        <v>66</v>
      </c>
      <c r="D55">
        <v>67.459999999999994</v>
      </c>
      <c r="E55">
        <v>64.61</v>
      </c>
      <c r="F55" t="s">
        <v>499</v>
      </c>
      <c r="G55" s="17">
        <v>1.66E-2</v>
      </c>
    </row>
    <row r="56" spans="1:7" x14ac:dyDescent="0.3">
      <c r="A56" s="16">
        <v>45303</v>
      </c>
      <c r="B56">
        <v>65.81</v>
      </c>
      <c r="C56">
        <v>68.05</v>
      </c>
      <c r="D56">
        <v>69.150000000000006</v>
      </c>
      <c r="E56">
        <v>64.81</v>
      </c>
      <c r="F56" t="s">
        <v>1118</v>
      </c>
      <c r="G56" s="17">
        <v>-3.0800000000000001E-2</v>
      </c>
    </row>
    <row r="57" spans="1:7" x14ac:dyDescent="0.3">
      <c r="A57" s="16">
        <v>45302</v>
      </c>
      <c r="B57">
        <v>67.900000000000006</v>
      </c>
      <c r="C57">
        <v>69.8</v>
      </c>
      <c r="D57">
        <v>70.290000000000006</v>
      </c>
      <c r="E57">
        <v>66.98</v>
      </c>
      <c r="F57" t="s">
        <v>1119</v>
      </c>
      <c r="G57" s="17">
        <v>-3.0099999999999998E-2</v>
      </c>
    </row>
    <row r="58" spans="1:7" x14ac:dyDescent="0.3">
      <c r="A58" s="16">
        <v>45301</v>
      </c>
      <c r="B58">
        <v>70.010000000000005</v>
      </c>
      <c r="C58">
        <v>71.819999999999993</v>
      </c>
      <c r="D58">
        <v>72.8</v>
      </c>
      <c r="E58">
        <v>69.25</v>
      </c>
      <c r="F58" t="s">
        <v>1120</v>
      </c>
      <c r="G58" s="17">
        <v>-2.8400000000000002E-2</v>
      </c>
    </row>
    <row r="59" spans="1:7" x14ac:dyDescent="0.3">
      <c r="A59" s="16">
        <v>45300</v>
      </c>
      <c r="B59">
        <v>72.06</v>
      </c>
      <c r="C59">
        <v>71.989999999999995</v>
      </c>
      <c r="D59">
        <v>72.83</v>
      </c>
      <c r="E59">
        <v>71.12</v>
      </c>
      <c r="F59" t="s">
        <v>1121</v>
      </c>
      <c r="G59" s="17">
        <v>1E-4</v>
      </c>
    </row>
    <row r="60" spans="1:7" x14ac:dyDescent="0.3">
      <c r="A60" s="16">
        <v>45299</v>
      </c>
      <c r="B60">
        <v>72.05</v>
      </c>
      <c r="C60">
        <v>75.95</v>
      </c>
      <c r="D60">
        <v>76.02</v>
      </c>
      <c r="E60">
        <v>71.930000000000007</v>
      </c>
      <c r="F60" t="s">
        <v>1122</v>
      </c>
      <c r="G60" s="17">
        <v>-5.3699999999999998E-2</v>
      </c>
    </row>
    <row r="61" spans="1:7" x14ac:dyDescent="0.3">
      <c r="A61" s="16">
        <v>45296</v>
      </c>
      <c r="B61">
        <v>76.14</v>
      </c>
      <c r="C61">
        <v>75.86</v>
      </c>
      <c r="D61">
        <v>76.77</v>
      </c>
      <c r="E61">
        <v>75.209999999999994</v>
      </c>
      <c r="F61" t="s">
        <v>1123</v>
      </c>
      <c r="G61" s="17">
        <v>3.5999999999999999E-3</v>
      </c>
    </row>
    <row r="62" spans="1:7" x14ac:dyDescent="0.3">
      <c r="A62" s="16">
        <v>45295</v>
      </c>
      <c r="B62">
        <v>75.87</v>
      </c>
      <c r="C62">
        <v>77.489999999999995</v>
      </c>
      <c r="D62">
        <v>78.290000000000006</v>
      </c>
      <c r="E62">
        <v>74.900000000000006</v>
      </c>
      <c r="F62" t="s">
        <v>451</v>
      </c>
      <c r="G62" s="17">
        <v>-2.0899999999999998E-2</v>
      </c>
    </row>
    <row r="63" spans="1:7" x14ac:dyDescent="0.3">
      <c r="A63" s="16">
        <v>45294</v>
      </c>
      <c r="B63">
        <v>77.489999999999995</v>
      </c>
      <c r="C63">
        <v>76.17</v>
      </c>
      <c r="D63">
        <v>77.760000000000005</v>
      </c>
      <c r="E63">
        <v>76.010000000000005</v>
      </c>
      <c r="F63" t="s">
        <v>1124</v>
      </c>
      <c r="G63" s="17">
        <v>1.7299999999999999E-2</v>
      </c>
    </row>
    <row r="64" spans="1:7" x14ac:dyDescent="0.3">
      <c r="A64" s="16">
        <v>45293</v>
      </c>
      <c r="B64">
        <v>76.17</v>
      </c>
      <c r="C64">
        <v>80.5</v>
      </c>
      <c r="D64">
        <v>81.25</v>
      </c>
      <c r="E64">
        <v>74.739999999999995</v>
      </c>
      <c r="F64" t="s">
        <v>1125</v>
      </c>
      <c r="G64" s="17">
        <v>-5.0099999999999999E-2</v>
      </c>
    </row>
    <row r="65" spans="1:6" x14ac:dyDescent="0.3">
      <c r="A65" s="10" t="s">
        <v>1058</v>
      </c>
      <c r="B65" s="12">
        <f>AVERAGE(B2:B64)</f>
        <v>61.699206349206349</v>
      </c>
      <c r="C65" s="11">
        <f t="shared" ref="C65:E65" si="0">AVERAGE(C2:C64)</f>
        <v>61.963650793650807</v>
      </c>
      <c r="D65" s="11">
        <f t="shared" si="0"/>
        <v>63.15428571428572</v>
      </c>
      <c r="E65" s="11">
        <f t="shared" si="0"/>
        <v>60.411428571428573</v>
      </c>
      <c r="F65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73C5-D817-4092-B4A7-E3CA68D8E9C4}">
  <dimension ref="A1:H258"/>
  <sheetViews>
    <sheetView workbookViewId="0">
      <pane ySplit="1" topLeftCell="A2" activePane="bottomLeft" state="frozen"/>
      <selection pane="bottomLeft" activeCell="R15" sqref="R15"/>
    </sheetView>
  </sheetViews>
  <sheetFormatPr defaultRowHeight="14.4" x14ac:dyDescent="0.3"/>
  <cols>
    <col min="1" max="2" width="10.5546875" bestFit="1" customWidth="1"/>
  </cols>
  <sheetData>
    <row r="1" spans="1:7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3">
      <c r="A2" s="5">
        <v>45289</v>
      </c>
      <c r="B2" s="6">
        <v>80.19</v>
      </c>
      <c r="C2" s="7">
        <v>80.17</v>
      </c>
      <c r="D2" s="7">
        <v>80.900000000000006</v>
      </c>
      <c r="E2" s="7">
        <v>79.38</v>
      </c>
      <c r="F2" s="7"/>
      <c r="G2" s="8">
        <v>-5.9999999999999995E-4</v>
      </c>
    </row>
    <row r="3" spans="1:7" x14ac:dyDescent="0.3">
      <c r="A3" s="5">
        <v>45288</v>
      </c>
      <c r="B3" s="6">
        <v>80.239999999999995</v>
      </c>
      <c r="C3" s="7">
        <v>79.84</v>
      </c>
      <c r="D3" s="7">
        <v>80.42</v>
      </c>
      <c r="E3" s="7">
        <v>78.89</v>
      </c>
      <c r="F3" s="7" t="s">
        <v>1059</v>
      </c>
      <c r="G3" s="8">
        <v>2.5000000000000001E-3</v>
      </c>
    </row>
    <row r="4" spans="1:7" x14ac:dyDescent="0.3">
      <c r="A4" s="5">
        <v>45287</v>
      </c>
      <c r="B4" s="6">
        <v>80.040000000000006</v>
      </c>
      <c r="C4" s="7">
        <v>79.13</v>
      </c>
      <c r="D4" s="7">
        <v>80.98</v>
      </c>
      <c r="E4" s="7">
        <v>79.03</v>
      </c>
      <c r="F4" s="7" t="s">
        <v>1060</v>
      </c>
      <c r="G4" s="8">
        <v>1.14E-2</v>
      </c>
    </row>
    <row r="5" spans="1:7" x14ac:dyDescent="0.3">
      <c r="A5" s="5">
        <v>45282</v>
      </c>
      <c r="B5" s="6">
        <v>79.14</v>
      </c>
      <c r="C5" s="7">
        <v>77.8</v>
      </c>
      <c r="D5" s="7">
        <v>79.349999999999994</v>
      </c>
      <c r="E5" s="7">
        <v>76.8</v>
      </c>
      <c r="F5" s="7" t="s">
        <v>1061</v>
      </c>
      <c r="G5" s="8">
        <v>1.2800000000000001E-2</v>
      </c>
    </row>
    <row r="6" spans="1:7" x14ac:dyDescent="0.3">
      <c r="A6" s="5">
        <v>45281</v>
      </c>
      <c r="B6" s="6">
        <v>78.14</v>
      </c>
      <c r="C6" s="7">
        <v>75.36</v>
      </c>
      <c r="D6" s="7">
        <v>78.7</v>
      </c>
      <c r="E6" s="7">
        <v>75.36</v>
      </c>
      <c r="F6" s="7" t="s">
        <v>17</v>
      </c>
      <c r="G6" s="8">
        <v>3.6900000000000002E-2</v>
      </c>
    </row>
    <row r="7" spans="1:7" x14ac:dyDescent="0.3">
      <c r="A7" s="5">
        <v>45280</v>
      </c>
      <c r="B7" s="6">
        <v>75.36</v>
      </c>
      <c r="C7" s="7">
        <v>71.930000000000007</v>
      </c>
      <c r="D7" s="7">
        <v>75.739999999999995</v>
      </c>
      <c r="E7" s="7">
        <v>71.87</v>
      </c>
      <c r="F7" s="7" t="s">
        <v>497</v>
      </c>
      <c r="G7" s="8">
        <v>4.7699999999999999E-2</v>
      </c>
    </row>
    <row r="8" spans="1:7" x14ac:dyDescent="0.3">
      <c r="A8" s="5">
        <v>45279</v>
      </c>
      <c r="B8" s="6">
        <v>71.930000000000007</v>
      </c>
      <c r="C8" s="7">
        <v>71.83</v>
      </c>
      <c r="D8" s="7">
        <v>72.040000000000006</v>
      </c>
      <c r="E8" s="7">
        <v>70.67</v>
      </c>
      <c r="F8" s="7" t="s">
        <v>365</v>
      </c>
      <c r="G8" s="8">
        <v>2.8999999999999998E-3</v>
      </c>
    </row>
    <row r="9" spans="1:7" x14ac:dyDescent="0.3">
      <c r="A9" s="5">
        <v>45278</v>
      </c>
      <c r="B9" s="6">
        <v>71.72</v>
      </c>
      <c r="C9" s="7">
        <v>67.430000000000007</v>
      </c>
      <c r="D9" s="7">
        <v>71.72</v>
      </c>
      <c r="E9" s="7">
        <v>66.3</v>
      </c>
      <c r="F9" s="7" t="s">
        <v>1003</v>
      </c>
      <c r="G9" s="8">
        <v>6.1400000000000003E-2</v>
      </c>
    </row>
    <row r="10" spans="1:7" x14ac:dyDescent="0.3">
      <c r="A10" s="5">
        <v>45275</v>
      </c>
      <c r="B10" s="6">
        <v>67.569999999999993</v>
      </c>
      <c r="C10" s="7">
        <v>66.760000000000005</v>
      </c>
      <c r="D10" s="7">
        <v>67.819999999999993</v>
      </c>
      <c r="E10" s="7">
        <v>66.23</v>
      </c>
      <c r="F10" s="7" t="s">
        <v>1062</v>
      </c>
      <c r="G10" s="8">
        <v>1.26E-2</v>
      </c>
    </row>
    <row r="11" spans="1:7" x14ac:dyDescent="0.3">
      <c r="A11" s="5">
        <v>45274</v>
      </c>
      <c r="B11" s="6">
        <v>66.73</v>
      </c>
      <c r="C11" s="7">
        <v>69.12</v>
      </c>
      <c r="D11" s="7">
        <v>70.16</v>
      </c>
      <c r="E11" s="7">
        <v>65.989999999999995</v>
      </c>
      <c r="F11" s="7" t="s">
        <v>1063</v>
      </c>
      <c r="G11" s="8">
        <v>-3.1199999999999999E-2</v>
      </c>
    </row>
    <row r="12" spans="1:7" x14ac:dyDescent="0.3">
      <c r="A12" s="5">
        <v>45273</v>
      </c>
      <c r="B12" s="6">
        <v>68.88</v>
      </c>
      <c r="C12" s="7">
        <v>68.209999999999994</v>
      </c>
      <c r="D12" s="7">
        <v>69.98</v>
      </c>
      <c r="E12" s="7">
        <v>68.010000000000005</v>
      </c>
      <c r="F12" s="7" t="s">
        <v>910</v>
      </c>
      <c r="G12" s="8">
        <v>9.4000000000000004E-3</v>
      </c>
    </row>
    <row r="13" spans="1:7" x14ac:dyDescent="0.3">
      <c r="A13" s="5">
        <v>45272</v>
      </c>
      <c r="B13" s="6">
        <v>68.239999999999995</v>
      </c>
      <c r="C13" s="7">
        <v>67.3</v>
      </c>
      <c r="D13" s="7">
        <v>68.599999999999994</v>
      </c>
      <c r="E13" s="7">
        <v>66.88</v>
      </c>
      <c r="F13" s="7" t="s">
        <v>1064</v>
      </c>
      <c r="G13" s="8">
        <v>1.34E-2</v>
      </c>
    </row>
    <row r="14" spans="1:7" x14ac:dyDescent="0.3">
      <c r="A14" s="5">
        <v>45271</v>
      </c>
      <c r="B14" s="6">
        <v>67.34</v>
      </c>
      <c r="C14" s="7">
        <v>68.5</v>
      </c>
      <c r="D14" s="7">
        <v>68.5</v>
      </c>
      <c r="E14" s="7">
        <v>66.260000000000005</v>
      </c>
      <c r="F14" s="7" t="s">
        <v>1065</v>
      </c>
      <c r="G14" s="8">
        <v>-1.8700000000000001E-2</v>
      </c>
    </row>
    <row r="15" spans="1:7" x14ac:dyDescent="0.3">
      <c r="A15" s="5">
        <v>45268</v>
      </c>
      <c r="B15" s="6">
        <v>68.62</v>
      </c>
      <c r="C15" s="7">
        <v>70</v>
      </c>
      <c r="D15" s="7">
        <v>70.760000000000005</v>
      </c>
      <c r="E15" s="7">
        <v>68.45</v>
      </c>
      <c r="F15" s="7" t="s">
        <v>311</v>
      </c>
      <c r="G15" s="8">
        <v>-1.9300000000000001E-2</v>
      </c>
    </row>
    <row r="16" spans="1:7" x14ac:dyDescent="0.3">
      <c r="A16" s="5">
        <v>45267</v>
      </c>
      <c r="B16" s="6">
        <v>69.97</v>
      </c>
      <c r="C16" s="7">
        <v>69.13</v>
      </c>
      <c r="D16" s="7">
        <v>70.19</v>
      </c>
      <c r="E16" s="7">
        <v>68.650000000000006</v>
      </c>
      <c r="F16" s="7" t="s">
        <v>1066</v>
      </c>
      <c r="G16" s="8">
        <v>1.46E-2</v>
      </c>
    </row>
    <row r="17" spans="1:8" x14ac:dyDescent="0.3">
      <c r="A17" s="5">
        <v>45266</v>
      </c>
      <c r="B17" s="6">
        <v>68.959999999999994</v>
      </c>
      <c r="C17" s="7">
        <v>69.11</v>
      </c>
      <c r="D17" s="7">
        <v>70</v>
      </c>
      <c r="E17" s="7">
        <v>68.37</v>
      </c>
      <c r="F17" s="7" t="s">
        <v>807</v>
      </c>
      <c r="G17" s="8">
        <v>6.9999999999999999E-4</v>
      </c>
    </row>
    <row r="18" spans="1:8" x14ac:dyDescent="0.3">
      <c r="A18" s="5">
        <v>45265</v>
      </c>
      <c r="B18" s="6">
        <v>68.91</v>
      </c>
      <c r="C18" s="7">
        <v>70.72</v>
      </c>
      <c r="D18" s="7">
        <v>70.88</v>
      </c>
      <c r="E18" s="7">
        <v>68.42</v>
      </c>
      <c r="F18" s="7" t="s">
        <v>1067</v>
      </c>
      <c r="G18" s="8">
        <v>-2.1600000000000001E-2</v>
      </c>
    </row>
    <row r="19" spans="1:8" x14ac:dyDescent="0.3">
      <c r="A19" s="5">
        <v>45264</v>
      </c>
      <c r="B19" s="6">
        <v>70.430000000000007</v>
      </c>
      <c r="C19" s="7">
        <v>72.03</v>
      </c>
      <c r="D19" s="7">
        <v>72.08</v>
      </c>
      <c r="E19" s="7">
        <v>70.150000000000006</v>
      </c>
      <c r="F19" s="7" t="s">
        <v>1068</v>
      </c>
      <c r="G19" s="8">
        <v>-2.7900000000000001E-2</v>
      </c>
    </row>
    <row r="20" spans="1:8" x14ac:dyDescent="0.3">
      <c r="A20" s="5">
        <v>45261</v>
      </c>
      <c r="B20" s="6">
        <v>72.45</v>
      </c>
      <c r="C20" s="7">
        <v>70.790000000000006</v>
      </c>
      <c r="D20" s="7">
        <v>73.13</v>
      </c>
      <c r="E20" s="7">
        <v>70.569999999999993</v>
      </c>
      <c r="F20" s="7" t="s">
        <v>497</v>
      </c>
      <c r="G20" s="8">
        <v>2.6800000000000001E-2</v>
      </c>
    </row>
    <row r="21" spans="1:8" x14ac:dyDescent="0.3">
      <c r="A21" s="5">
        <v>45260</v>
      </c>
      <c r="B21" s="6">
        <v>70.56</v>
      </c>
      <c r="C21" s="7">
        <v>70.55</v>
      </c>
      <c r="D21" s="7">
        <v>71.709999999999994</v>
      </c>
      <c r="E21" s="7">
        <v>70.45</v>
      </c>
      <c r="F21" s="7" t="s">
        <v>1069</v>
      </c>
      <c r="G21" s="8">
        <v>-3.0999999999999999E-3</v>
      </c>
    </row>
    <row r="22" spans="1:8" x14ac:dyDescent="0.3">
      <c r="A22" s="5">
        <v>45259</v>
      </c>
      <c r="B22" s="6">
        <v>70.78</v>
      </c>
      <c r="C22" s="7">
        <v>72.33</v>
      </c>
      <c r="D22" s="7">
        <v>73.25</v>
      </c>
      <c r="E22" s="7">
        <v>70.56</v>
      </c>
      <c r="F22" s="7" t="s">
        <v>725</v>
      </c>
      <c r="G22" s="8">
        <v>-2.3699999999999999E-2</v>
      </c>
    </row>
    <row r="23" spans="1:8" x14ac:dyDescent="0.3">
      <c r="A23" s="5">
        <v>45258</v>
      </c>
      <c r="B23" s="6">
        <v>72.5</v>
      </c>
      <c r="C23" s="7">
        <v>73.040000000000006</v>
      </c>
      <c r="D23" s="7">
        <v>73.709999999999994</v>
      </c>
      <c r="E23" s="7">
        <v>72.010000000000005</v>
      </c>
      <c r="F23" s="7" t="s">
        <v>1070</v>
      </c>
      <c r="G23" s="8">
        <v>-7.7999999999999996E-3</v>
      </c>
    </row>
    <row r="24" spans="1:8" x14ac:dyDescent="0.3">
      <c r="A24" s="5">
        <v>45257</v>
      </c>
      <c r="B24" s="6">
        <v>73.069999999999993</v>
      </c>
      <c r="C24" s="7">
        <v>76.34</v>
      </c>
      <c r="D24" s="7">
        <v>76.5</v>
      </c>
      <c r="E24" s="7">
        <v>72.790000000000006</v>
      </c>
      <c r="F24" s="7" t="s">
        <v>1071</v>
      </c>
      <c r="G24" s="8">
        <v>-4.4299999999999999E-2</v>
      </c>
    </row>
    <row r="25" spans="1:8" x14ac:dyDescent="0.3">
      <c r="A25" s="5">
        <v>45254</v>
      </c>
      <c r="B25" s="6">
        <v>76.459999999999994</v>
      </c>
      <c r="C25" s="7">
        <v>76.680000000000007</v>
      </c>
      <c r="D25" s="7">
        <v>77.19</v>
      </c>
      <c r="E25" s="7">
        <v>76</v>
      </c>
      <c r="F25" s="7" t="s">
        <v>29</v>
      </c>
      <c r="G25" s="8">
        <v>-1.4E-3</v>
      </c>
      <c r="H25" s="8"/>
    </row>
    <row r="26" spans="1:8" x14ac:dyDescent="0.3">
      <c r="A26" s="5">
        <v>45253</v>
      </c>
      <c r="B26" s="6">
        <v>76.569999999999993</v>
      </c>
      <c r="C26" s="7">
        <v>75.3</v>
      </c>
      <c r="D26" s="7">
        <v>77.22</v>
      </c>
      <c r="E26" s="7">
        <v>74.88</v>
      </c>
      <c r="F26" s="7" t="s">
        <v>30</v>
      </c>
      <c r="G26" s="8">
        <v>1.9599999999999999E-2</v>
      </c>
      <c r="H26" s="8"/>
    </row>
    <row r="27" spans="1:8" x14ac:dyDescent="0.3">
      <c r="A27" s="5">
        <v>45252</v>
      </c>
      <c r="B27" s="6">
        <v>75.099999999999994</v>
      </c>
      <c r="C27" s="7">
        <v>75.37</v>
      </c>
      <c r="D27" s="7">
        <v>76.2</v>
      </c>
      <c r="E27" s="7">
        <v>74.89</v>
      </c>
      <c r="F27" s="7" t="s">
        <v>31</v>
      </c>
      <c r="G27" s="8">
        <v>-1.5E-3</v>
      </c>
      <c r="H27" s="8"/>
    </row>
    <row r="28" spans="1:8" x14ac:dyDescent="0.3">
      <c r="A28" s="5">
        <v>45251</v>
      </c>
      <c r="B28" s="6">
        <v>75.209999999999994</v>
      </c>
      <c r="C28" s="7">
        <v>76.61</v>
      </c>
      <c r="D28" s="7">
        <v>76.709999999999994</v>
      </c>
      <c r="E28" s="7">
        <v>75.08</v>
      </c>
      <c r="F28" s="7" t="s">
        <v>32</v>
      </c>
      <c r="G28" s="8">
        <v>-1.89E-2</v>
      </c>
      <c r="H28" s="8"/>
    </row>
    <row r="29" spans="1:8" x14ac:dyDescent="0.3">
      <c r="A29" s="5">
        <v>45250</v>
      </c>
      <c r="B29" s="6">
        <v>76.66</v>
      </c>
      <c r="C29" s="7">
        <v>76.63</v>
      </c>
      <c r="D29" s="7">
        <v>77.8</v>
      </c>
      <c r="E29" s="7">
        <v>76.150000000000006</v>
      </c>
      <c r="F29" s="7" t="s">
        <v>33</v>
      </c>
      <c r="G29" s="8">
        <v>5.5999999999999999E-3</v>
      </c>
      <c r="H29" s="8"/>
    </row>
    <row r="30" spans="1:8" x14ac:dyDescent="0.3">
      <c r="A30" s="5">
        <v>45247</v>
      </c>
      <c r="B30" s="6">
        <v>76.23</v>
      </c>
      <c r="C30" s="7">
        <v>77.09</v>
      </c>
      <c r="D30" s="7">
        <v>77.680000000000007</v>
      </c>
      <c r="E30" s="7">
        <v>76.02</v>
      </c>
      <c r="F30" s="7" t="s">
        <v>34</v>
      </c>
      <c r="G30" s="8">
        <v>-1.26E-2</v>
      </c>
      <c r="H30" s="8"/>
    </row>
    <row r="31" spans="1:8" x14ac:dyDescent="0.3">
      <c r="A31" s="5">
        <v>45246</v>
      </c>
      <c r="B31" s="6">
        <v>77.2</v>
      </c>
      <c r="C31" s="7">
        <v>79.8</v>
      </c>
      <c r="D31" s="7">
        <v>79.89</v>
      </c>
      <c r="E31" s="7">
        <v>76.489999999999995</v>
      </c>
      <c r="F31" s="7" t="s">
        <v>35</v>
      </c>
      <c r="G31" s="8">
        <v>-3.2599999999999997E-2</v>
      </c>
      <c r="H31" s="8"/>
    </row>
    <row r="32" spans="1:8" x14ac:dyDescent="0.3">
      <c r="A32" s="5">
        <v>45245</v>
      </c>
      <c r="B32" s="6">
        <v>79.8</v>
      </c>
      <c r="C32" s="7">
        <v>78.569999999999993</v>
      </c>
      <c r="D32" s="7">
        <v>80.27</v>
      </c>
      <c r="E32" s="7">
        <v>78.569999999999993</v>
      </c>
      <c r="F32" s="7" t="s">
        <v>36</v>
      </c>
      <c r="G32" s="8">
        <v>1.5699999999999999E-2</v>
      </c>
      <c r="H32" s="8"/>
    </row>
    <row r="33" spans="1:8" x14ac:dyDescent="0.3">
      <c r="A33" s="5">
        <v>45244</v>
      </c>
      <c r="B33" s="6">
        <v>78.569999999999993</v>
      </c>
      <c r="C33" s="7">
        <v>77.39</v>
      </c>
      <c r="D33" s="7">
        <v>79.09</v>
      </c>
      <c r="E33" s="7">
        <v>76.599999999999994</v>
      </c>
      <c r="F33" s="7" t="s">
        <v>37</v>
      </c>
      <c r="G33" s="8">
        <v>1.9900000000000001E-2</v>
      </c>
      <c r="H33" s="8"/>
    </row>
    <row r="34" spans="1:8" x14ac:dyDescent="0.3">
      <c r="A34" s="5">
        <v>45243</v>
      </c>
      <c r="B34" s="6">
        <v>77.040000000000006</v>
      </c>
      <c r="C34" s="7">
        <v>78.5</v>
      </c>
      <c r="D34" s="7">
        <v>78.92</v>
      </c>
      <c r="E34" s="7">
        <v>76.17</v>
      </c>
      <c r="F34" s="7" t="s">
        <v>38</v>
      </c>
      <c r="G34" s="8">
        <v>-1.8599999999999998E-2</v>
      </c>
      <c r="H34" s="8"/>
    </row>
    <row r="35" spans="1:8" x14ac:dyDescent="0.3">
      <c r="A35" s="5">
        <v>45240</v>
      </c>
      <c r="B35" s="6">
        <v>78.5</v>
      </c>
      <c r="C35" s="7">
        <v>77.69</v>
      </c>
      <c r="D35" s="7">
        <v>78.849999999999994</v>
      </c>
      <c r="E35" s="7">
        <v>76.290000000000006</v>
      </c>
      <c r="F35" s="7" t="s">
        <v>39</v>
      </c>
      <c r="G35" s="8">
        <v>1.55E-2</v>
      </c>
      <c r="H35" s="8"/>
    </row>
    <row r="36" spans="1:8" x14ac:dyDescent="0.3">
      <c r="A36" s="5">
        <v>45239</v>
      </c>
      <c r="B36" s="6">
        <v>77.3</v>
      </c>
      <c r="C36" s="7">
        <v>75.650000000000006</v>
      </c>
      <c r="D36" s="7">
        <v>77.69</v>
      </c>
      <c r="E36" s="7">
        <v>75.19</v>
      </c>
      <c r="F36" s="7" t="s">
        <v>40</v>
      </c>
      <c r="G36" s="8">
        <v>2.52E-2</v>
      </c>
      <c r="H36" s="8"/>
    </row>
    <row r="37" spans="1:8" x14ac:dyDescent="0.3">
      <c r="A37" s="5">
        <v>45238</v>
      </c>
      <c r="B37" s="6">
        <v>75.400000000000006</v>
      </c>
      <c r="C37" s="7">
        <v>75.28</v>
      </c>
      <c r="D37" s="7">
        <v>76.38</v>
      </c>
      <c r="E37" s="7">
        <v>74.84</v>
      </c>
      <c r="F37" s="7" t="s">
        <v>41</v>
      </c>
      <c r="G37" s="8">
        <v>5.0000000000000001E-4</v>
      </c>
    </row>
    <row r="38" spans="1:8" x14ac:dyDescent="0.3">
      <c r="A38" s="5">
        <v>45237</v>
      </c>
      <c r="B38" s="6">
        <v>75.36</v>
      </c>
      <c r="C38" s="7">
        <v>75.709999999999994</v>
      </c>
      <c r="D38" s="7">
        <v>76.5</v>
      </c>
      <c r="E38" s="7">
        <v>74.86</v>
      </c>
      <c r="F38" s="7" t="s">
        <v>42</v>
      </c>
      <c r="G38" s="8">
        <v>-6.8999999999999999E-3</v>
      </c>
    </row>
    <row r="39" spans="1:8" x14ac:dyDescent="0.3">
      <c r="A39" s="5">
        <v>45236</v>
      </c>
      <c r="B39" s="6">
        <v>75.88</v>
      </c>
      <c r="C39" s="7">
        <v>77.48</v>
      </c>
      <c r="D39" s="7">
        <v>77.48</v>
      </c>
      <c r="E39" s="7">
        <v>75.599999999999994</v>
      </c>
      <c r="F39" s="7" t="s">
        <v>43</v>
      </c>
      <c r="G39" s="8">
        <v>-1.7100000000000001E-2</v>
      </c>
    </row>
    <row r="40" spans="1:8" x14ac:dyDescent="0.3">
      <c r="A40" s="5">
        <v>45233</v>
      </c>
      <c r="B40" s="6">
        <v>77.2</v>
      </c>
      <c r="C40" s="7">
        <v>78.61</v>
      </c>
      <c r="D40" s="7">
        <v>79.7</v>
      </c>
      <c r="E40" s="7">
        <v>77.099999999999994</v>
      </c>
      <c r="F40" s="7" t="s">
        <v>38</v>
      </c>
      <c r="G40" s="8">
        <v>-2.35E-2</v>
      </c>
    </row>
    <row r="41" spans="1:8" x14ac:dyDescent="0.3">
      <c r="A41" s="5">
        <v>45232</v>
      </c>
      <c r="B41" s="6">
        <v>79.06</v>
      </c>
      <c r="C41" s="7">
        <v>78.349999999999994</v>
      </c>
      <c r="D41" s="7">
        <v>79.2</v>
      </c>
      <c r="E41" s="7">
        <v>76.239999999999995</v>
      </c>
      <c r="F41" s="7" t="s">
        <v>44</v>
      </c>
      <c r="G41" s="8">
        <v>5.1000000000000004E-3</v>
      </c>
    </row>
    <row r="42" spans="1:8" x14ac:dyDescent="0.3">
      <c r="A42" s="5">
        <v>45231</v>
      </c>
      <c r="B42" s="6">
        <v>78.66</v>
      </c>
      <c r="C42" s="7">
        <v>79.400000000000006</v>
      </c>
      <c r="D42" s="7">
        <v>80.16</v>
      </c>
      <c r="E42" s="7">
        <v>78.37</v>
      </c>
      <c r="F42" s="7" t="s">
        <v>45</v>
      </c>
      <c r="G42" s="8">
        <v>-9.4000000000000004E-3</v>
      </c>
    </row>
    <row r="43" spans="1:8" x14ac:dyDescent="0.3">
      <c r="A43" s="5">
        <v>45230</v>
      </c>
      <c r="B43" s="6">
        <v>79.41</v>
      </c>
      <c r="C43" s="7">
        <v>78.650000000000006</v>
      </c>
      <c r="D43" s="7">
        <v>79.5</v>
      </c>
      <c r="E43" s="7">
        <v>78.150000000000006</v>
      </c>
      <c r="F43" s="7" t="s">
        <v>46</v>
      </c>
      <c r="G43" s="8">
        <v>8.0000000000000002E-3</v>
      </c>
    </row>
    <row r="44" spans="1:8" x14ac:dyDescent="0.3">
      <c r="A44" s="5">
        <v>45229</v>
      </c>
      <c r="B44" s="6">
        <v>78.78</v>
      </c>
      <c r="C44" s="7">
        <v>79.45</v>
      </c>
      <c r="D44" s="7">
        <v>80.98</v>
      </c>
      <c r="E44" s="7">
        <v>78.48</v>
      </c>
      <c r="F44" s="7" t="s">
        <v>47</v>
      </c>
      <c r="G44" s="8">
        <v>-7.3000000000000001E-3</v>
      </c>
    </row>
    <row r="45" spans="1:8" x14ac:dyDescent="0.3">
      <c r="A45" s="5">
        <v>45226</v>
      </c>
      <c r="B45" s="6">
        <v>79.36</v>
      </c>
      <c r="C45" s="7">
        <v>79.64</v>
      </c>
      <c r="D45" s="7">
        <v>80.36</v>
      </c>
      <c r="E45" s="7">
        <v>79.3</v>
      </c>
      <c r="F45" s="7" t="s">
        <v>48</v>
      </c>
      <c r="G45" s="8">
        <v>-2.8E-3</v>
      </c>
    </row>
    <row r="46" spans="1:8" x14ac:dyDescent="0.3">
      <c r="A46" s="5">
        <v>45225</v>
      </c>
      <c r="B46" s="6">
        <v>79.58</v>
      </c>
      <c r="C46" s="7">
        <v>79.94</v>
      </c>
      <c r="D46" s="7">
        <v>80.709999999999994</v>
      </c>
      <c r="E46" s="7">
        <v>79.489999999999995</v>
      </c>
      <c r="F46" s="7" t="s">
        <v>49</v>
      </c>
      <c r="G46" s="8">
        <v>-4.4000000000000003E-3</v>
      </c>
    </row>
    <row r="47" spans="1:8" x14ac:dyDescent="0.3">
      <c r="A47" s="5">
        <v>45224</v>
      </c>
      <c r="B47" s="6">
        <v>79.930000000000007</v>
      </c>
      <c r="C47" s="7">
        <v>80.739999999999995</v>
      </c>
      <c r="D47" s="7">
        <v>80.98</v>
      </c>
      <c r="E47" s="7">
        <v>79.75</v>
      </c>
      <c r="F47" s="7" t="s">
        <v>50</v>
      </c>
      <c r="G47" s="8">
        <v>-9.1000000000000004E-3</v>
      </c>
    </row>
    <row r="48" spans="1:8" x14ac:dyDescent="0.3">
      <c r="A48" s="5">
        <v>45223</v>
      </c>
      <c r="B48" s="6">
        <v>80.66</v>
      </c>
      <c r="C48" s="7">
        <v>80.260000000000005</v>
      </c>
      <c r="D48" s="7">
        <v>81.34</v>
      </c>
      <c r="E48" s="7">
        <v>80.209999999999994</v>
      </c>
      <c r="F48" s="7" t="s">
        <v>51</v>
      </c>
      <c r="G48" s="8">
        <v>4.4999999999999997E-3</v>
      </c>
    </row>
    <row r="49" spans="1:7" x14ac:dyDescent="0.3">
      <c r="A49" s="5">
        <v>45222</v>
      </c>
      <c r="B49" s="6">
        <v>80.3</v>
      </c>
      <c r="C49" s="7">
        <v>81.39</v>
      </c>
      <c r="D49" s="7">
        <v>81.5</v>
      </c>
      <c r="E49" s="7">
        <v>80.06</v>
      </c>
      <c r="F49" s="7" t="s">
        <v>52</v>
      </c>
      <c r="G49" s="8">
        <v>-1.6799999999999999E-2</v>
      </c>
    </row>
    <row r="50" spans="1:7" x14ac:dyDescent="0.3">
      <c r="A50" s="5">
        <v>45219</v>
      </c>
      <c r="B50" s="6">
        <v>81.67</v>
      </c>
      <c r="C50" s="7">
        <v>81.98</v>
      </c>
      <c r="D50" s="7">
        <v>82.5</v>
      </c>
      <c r="E50" s="7">
        <v>81.05</v>
      </c>
      <c r="F50" s="7" t="s">
        <v>53</v>
      </c>
      <c r="G50" s="8">
        <v>-4.0000000000000001E-3</v>
      </c>
    </row>
    <row r="51" spans="1:7" x14ac:dyDescent="0.3">
      <c r="A51" s="5">
        <v>45218</v>
      </c>
      <c r="B51" s="6">
        <v>82</v>
      </c>
      <c r="C51" s="7">
        <v>81.7</v>
      </c>
      <c r="D51" s="7">
        <v>82.24</v>
      </c>
      <c r="E51" s="7">
        <v>80.84</v>
      </c>
      <c r="F51" s="7" t="s">
        <v>54</v>
      </c>
      <c r="G51" s="8">
        <v>2.5999999999999999E-3</v>
      </c>
    </row>
    <row r="52" spans="1:7" x14ac:dyDescent="0.3">
      <c r="A52" s="5">
        <v>45217</v>
      </c>
      <c r="B52" s="6">
        <v>81.790000000000006</v>
      </c>
      <c r="C52" s="7">
        <v>82.61</v>
      </c>
      <c r="D52" s="7">
        <v>83.35</v>
      </c>
      <c r="E52" s="7">
        <v>81.52</v>
      </c>
      <c r="F52" s="7" t="s">
        <v>48</v>
      </c>
      <c r="G52" s="8">
        <v>-1.04E-2</v>
      </c>
    </row>
    <row r="53" spans="1:7" x14ac:dyDescent="0.3">
      <c r="A53" s="5">
        <v>45216</v>
      </c>
      <c r="B53" s="6">
        <v>82.65</v>
      </c>
      <c r="C53" s="7">
        <v>83.29</v>
      </c>
      <c r="D53" s="7">
        <v>83.66</v>
      </c>
      <c r="E53" s="7">
        <v>81.45</v>
      </c>
      <c r="F53" s="7" t="s">
        <v>55</v>
      </c>
      <c r="G53" s="8">
        <v>-9.1000000000000004E-3</v>
      </c>
    </row>
    <row r="54" spans="1:7" x14ac:dyDescent="0.3">
      <c r="A54" s="5">
        <v>45215</v>
      </c>
      <c r="B54" s="6">
        <v>83.41</v>
      </c>
      <c r="C54" s="7">
        <v>85.58</v>
      </c>
      <c r="D54" s="7">
        <v>85.93</v>
      </c>
      <c r="E54" s="7">
        <v>82.99</v>
      </c>
      <c r="F54" s="7" t="s">
        <v>56</v>
      </c>
      <c r="G54" s="8">
        <v>-2.63E-2</v>
      </c>
    </row>
    <row r="55" spans="1:7" x14ac:dyDescent="0.3">
      <c r="A55" s="5">
        <v>45212</v>
      </c>
      <c r="B55" s="6">
        <v>85.66</v>
      </c>
      <c r="C55" s="7">
        <v>85.23</v>
      </c>
      <c r="D55" s="7">
        <v>86.6</v>
      </c>
      <c r="E55" s="7">
        <v>84.73</v>
      </c>
      <c r="F55" s="7" t="s">
        <v>57</v>
      </c>
      <c r="G55" s="8">
        <v>2.5000000000000001E-3</v>
      </c>
    </row>
    <row r="56" spans="1:7" x14ac:dyDescent="0.3">
      <c r="A56" s="5">
        <v>45211</v>
      </c>
      <c r="B56" s="6">
        <v>85.45</v>
      </c>
      <c r="C56" s="7">
        <v>83.78</v>
      </c>
      <c r="D56" s="7">
        <v>85.69</v>
      </c>
      <c r="E56" s="7">
        <v>83.5</v>
      </c>
      <c r="F56" s="7" t="s">
        <v>58</v>
      </c>
      <c r="G56" s="8">
        <v>1.9900000000000001E-2</v>
      </c>
    </row>
    <row r="57" spans="1:7" x14ac:dyDescent="0.3">
      <c r="A57" s="5">
        <v>45210</v>
      </c>
      <c r="B57" s="6">
        <v>83.78</v>
      </c>
      <c r="C57" s="7">
        <v>84.68</v>
      </c>
      <c r="D57" s="7">
        <v>85.03</v>
      </c>
      <c r="E57" s="7">
        <v>83.5</v>
      </c>
      <c r="F57" s="7" t="s">
        <v>59</v>
      </c>
      <c r="G57" s="8">
        <v>-1.1299999999999999E-2</v>
      </c>
    </row>
    <row r="58" spans="1:7" x14ac:dyDescent="0.3">
      <c r="A58" s="5">
        <v>45209</v>
      </c>
      <c r="B58" s="6">
        <v>84.74</v>
      </c>
      <c r="C58" s="7">
        <v>81.87</v>
      </c>
      <c r="D58" s="7">
        <v>85.06</v>
      </c>
      <c r="E58" s="7">
        <v>81.599999999999994</v>
      </c>
      <c r="F58" s="7" t="s">
        <v>60</v>
      </c>
      <c r="G58" s="8">
        <v>3.8100000000000002E-2</v>
      </c>
    </row>
    <row r="59" spans="1:7" x14ac:dyDescent="0.3">
      <c r="A59" s="5">
        <v>45208</v>
      </c>
      <c r="B59" s="6">
        <v>81.63</v>
      </c>
      <c r="C59" s="7">
        <v>80.650000000000006</v>
      </c>
      <c r="D59" s="7">
        <v>81.96</v>
      </c>
      <c r="E59" s="7">
        <v>80</v>
      </c>
      <c r="F59" s="7" t="s">
        <v>61</v>
      </c>
      <c r="G59" s="8">
        <v>1.2500000000000001E-2</v>
      </c>
    </row>
    <row r="60" spans="1:7" x14ac:dyDescent="0.3">
      <c r="A60" s="5">
        <v>45205</v>
      </c>
      <c r="B60" s="6">
        <v>80.62</v>
      </c>
      <c r="C60" s="7">
        <v>80.849999999999994</v>
      </c>
      <c r="D60" s="7">
        <v>81.150000000000006</v>
      </c>
      <c r="E60" s="7">
        <v>80</v>
      </c>
      <c r="F60" s="7" t="s">
        <v>62</v>
      </c>
      <c r="G60" s="8">
        <v>-3.0000000000000001E-3</v>
      </c>
    </row>
    <row r="61" spans="1:7" x14ac:dyDescent="0.3">
      <c r="A61" s="5">
        <v>45204</v>
      </c>
      <c r="B61" s="6">
        <v>80.86</v>
      </c>
      <c r="C61" s="7">
        <v>81.849999999999994</v>
      </c>
      <c r="D61" s="7">
        <v>82.37</v>
      </c>
      <c r="E61" s="7">
        <v>80.3</v>
      </c>
      <c r="F61" s="7" t="s">
        <v>63</v>
      </c>
      <c r="G61" s="8">
        <v>-1.17E-2</v>
      </c>
    </row>
    <row r="62" spans="1:7" x14ac:dyDescent="0.3">
      <c r="A62" s="5">
        <v>45203</v>
      </c>
      <c r="B62" s="6">
        <v>81.819999999999993</v>
      </c>
      <c r="C62" s="7">
        <v>79.87</v>
      </c>
      <c r="D62" s="7">
        <v>82.39</v>
      </c>
      <c r="E62" s="7">
        <v>79.56</v>
      </c>
      <c r="F62" s="7" t="s">
        <v>64</v>
      </c>
      <c r="G62" s="8">
        <v>2.53E-2</v>
      </c>
    </row>
    <row r="63" spans="1:7" x14ac:dyDescent="0.3">
      <c r="A63" s="5">
        <v>45202</v>
      </c>
      <c r="B63" s="6">
        <v>79.8</v>
      </c>
      <c r="C63" s="7">
        <v>80.7</v>
      </c>
      <c r="D63" s="7">
        <v>80.91</v>
      </c>
      <c r="E63" s="7">
        <v>79.52</v>
      </c>
      <c r="F63" s="7" t="s">
        <v>65</v>
      </c>
      <c r="G63" s="8">
        <v>-1.12E-2</v>
      </c>
    </row>
    <row r="64" spans="1:7" x14ac:dyDescent="0.3">
      <c r="A64" s="5">
        <v>45201</v>
      </c>
      <c r="B64" s="6">
        <v>80.7</v>
      </c>
      <c r="C64" s="7">
        <v>81.42</v>
      </c>
      <c r="D64" s="7">
        <v>81.66</v>
      </c>
      <c r="E64" s="7">
        <v>80.62</v>
      </c>
      <c r="F64" s="7" t="s">
        <v>66</v>
      </c>
      <c r="G64" s="8">
        <v>-9.1999999999999998E-3</v>
      </c>
    </row>
    <row r="65" spans="1:7" x14ac:dyDescent="0.3">
      <c r="A65" s="5">
        <v>45198</v>
      </c>
      <c r="B65" s="6">
        <v>81.45</v>
      </c>
      <c r="C65" s="7">
        <v>83</v>
      </c>
      <c r="D65" s="7">
        <v>83.24</v>
      </c>
      <c r="E65" s="7">
        <v>81.42</v>
      </c>
      <c r="F65" s="7" t="s">
        <v>67</v>
      </c>
      <c r="G65" s="8">
        <v>-0.02</v>
      </c>
    </row>
    <row r="66" spans="1:7" x14ac:dyDescent="0.3">
      <c r="A66" s="5">
        <v>45197</v>
      </c>
      <c r="B66" s="6">
        <v>83.11</v>
      </c>
      <c r="C66" s="7">
        <v>81.83</v>
      </c>
      <c r="D66" s="7">
        <v>83.24</v>
      </c>
      <c r="E66" s="7">
        <v>81.819999999999993</v>
      </c>
      <c r="F66" s="7" t="s">
        <v>68</v>
      </c>
      <c r="G66" s="8">
        <v>1.5299999999999999E-2</v>
      </c>
    </row>
    <row r="67" spans="1:7" x14ac:dyDescent="0.3">
      <c r="A67" s="5">
        <v>45196</v>
      </c>
      <c r="B67" s="6">
        <v>81.86</v>
      </c>
      <c r="C67" s="7">
        <v>83</v>
      </c>
      <c r="D67" s="7">
        <v>83.05</v>
      </c>
      <c r="E67" s="7">
        <v>81.61</v>
      </c>
      <c r="F67" s="7" t="s">
        <v>69</v>
      </c>
      <c r="G67" s="8">
        <v>-7.9000000000000008E-3</v>
      </c>
    </row>
    <row r="68" spans="1:7" x14ac:dyDescent="0.3">
      <c r="A68" s="5">
        <v>45195</v>
      </c>
      <c r="B68" s="6">
        <v>82.51</v>
      </c>
      <c r="C68" s="7">
        <v>84.99</v>
      </c>
      <c r="D68" s="7">
        <v>85.13</v>
      </c>
      <c r="E68" s="7">
        <v>82.51</v>
      </c>
      <c r="F68" s="7" t="s">
        <v>70</v>
      </c>
      <c r="G68" s="8">
        <v>-2.8000000000000001E-2</v>
      </c>
    </row>
    <row r="69" spans="1:7" x14ac:dyDescent="0.3">
      <c r="A69" s="5">
        <v>45194</v>
      </c>
      <c r="B69" s="6">
        <v>84.89</v>
      </c>
      <c r="C69" s="7">
        <v>85.95</v>
      </c>
      <c r="D69" s="7">
        <v>85.95</v>
      </c>
      <c r="E69" s="7">
        <v>84.77</v>
      </c>
      <c r="F69" s="7" t="s">
        <v>71</v>
      </c>
      <c r="G69" s="8">
        <v>-4.7999999999999996E-3</v>
      </c>
    </row>
    <row r="70" spans="1:7" x14ac:dyDescent="0.3">
      <c r="A70" s="5">
        <v>45191</v>
      </c>
      <c r="B70" s="6">
        <v>85.3</v>
      </c>
      <c r="C70" s="7">
        <v>83.94</v>
      </c>
      <c r="D70" s="7">
        <v>86.05</v>
      </c>
      <c r="E70" s="7">
        <v>83.65</v>
      </c>
      <c r="F70" s="7" t="s">
        <v>72</v>
      </c>
      <c r="G70" s="8">
        <v>1.03E-2</v>
      </c>
    </row>
    <row r="71" spans="1:7" x14ac:dyDescent="0.3">
      <c r="A71" s="5">
        <v>45190</v>
      </c>
      <c r="B71" s="6">
        <v>84.43</v>
      </c>
      <c r="C71" s="7">
        <v>82.7</v>
      </c>
      <c r="D71" s="7">
        <v>84.61</v>
      </c>
      <c r="E71" s="7">
        <v>81.7</v>
      </c>
      <c r="F71" s="7" t="s">
        <v>73</v>
      </c>
      <c r="G71" s="8">
        <v>2.0199999999999999E-2</v>
      </c>
    </row>
    <row r="72" spans="1:7" x14ac:dyDescent="0.3">
      <c r="A72" s="5">
        <v>45189</v>
      </c>
      <c r="B72" s="6">
        <v>82.76</v>
      </c>
      <c r="C72" s="7">
        <v>81.599999999999994</v>
      </c>
      <c r="D72" s="7">
        <v>82.97</v>
      </c>
      <c r="E72" s="7">
        <v>80.510000000000005</v>
      </c>
      <c r="F72" s="7" t="s">
        <v>74</v>
      </c>
      <c r="G72" s="8">
        <v>1.7999999999999999E-2</v>
      </c>
    </row>
    <row r="73" spans="1:7" x14ac:dyDescent="0.3">
      <c r="A73" s="5">
        <v>45188</v>
      </c>
      <c r="B73" s="6">
        <v>81.3</v>
      </c>
      <c r="C73" s="7">
        <v>80.97</v>
      </c>
      <c r="D73" s="7">
        <v>81.69</v>
      </c>
      <c r="E73" s="7">
        <v>80.55</v>
      </c>
      <c r="F73" s="7" t="s">
        <v>75</v>
      </c>
      <c r="G73" s="8">
        <v>5.1999999999999998E-3</v>
      </c>
    </row>
    <row r="74" spans="1:7" x14ac:dyDescent="0.3">
      <c r="A74" s="5">
        <v>45187</v>
      </c>
      <c r="B74" s="6">
        <v>80.88</v>
      </c>
      <c r="C74" s="7">
        <v>82.18</v>
      </c>
      <c r="D74" s="7">
        <v>82.65</v>
      </c>
      <c r="E74" s="7">
        <v>80.739999999999995</v>
      </c>
      <c r="F74" s="7" t="s">
        <v>76</v>
      </c>
      <c r="G74" s="8">
        <v>-1.49E-2</v>
      </c>
    </row>
    <row r="75" spans="1:7" x14ac:dyDescent="0.3">
      <c r="A75" s="5">
        <v>45184</v>
      </c>
      <c r="B75" s="6">
        <v>82.1</v>
      </c>
      <c r="C75" s="7">
        <v>82.88</v>
      </c>
      <c r="D75" s="7">
        <v>84.09</v>
      </c>
      <c r="E75" s="7">
        <v>81.86</v>
      </c>
      <c r="F75" s="7" t="s">
        <v>77</v>
      </c>
      <c r="G75" s="8">
        <v>-0.01</v>
      </c>
    </row>
    <row r="76" spans="1:7" x14ac:dyDescent="0.3">
      <c r="A76" s="5">
        <v>45183</v>
      </c>
      <c r="B76" s="6">
        <v>82.93</v>
      </c>
      <c r="C76" s="7">
        <v>83.71</v>
      </c>
      <c r="D76" s="7">
        <v>84.07</v>
      </c>
      <c r="E76" s="7">
        <v>82.45</v>
      </c>
      <c r="F76" s="7" t="s">
        <v>78</v>
      </c>
      <c r="G76" s="8">
        <v>-9.9000000000000008E-3</v>
      </c>
    </row>
    <row r="77" spans="1:7" x14ac:dyDescent="0.3">
      <c r="A77" s="5">
        <v>45182</v>
      </c>
      <c r="B77" s="6">
        <v>83.76</v>
      </c>
      <c r="C77" s="7">
        <v>81.25</v>
      </c>
      <c r="D77" s="7">
        <v>83.83</v>
      </c>
      <c r="E77" s="7">
        <v>80.569999999999993</v>
      </c>
      <c r="F77" s="7" t="s">
        <v>79</v>
      </c>
      <c r="G77" s="8">
        <v>3.2500000000000001E-2</v>
      </c>
    </row>
    <row r="78" spans="1:7" x14ac:dyDescent="0.3">
      <c r="A78" s="5">
        <v>45181</v>
      </c>
      <c r="B78" s="6">
        <v>81.12</v>
      </c>
      <c r="C78" s="7">
        <v>81.849999999999994</v>
      </c>
      <c r="D78" s="7">
        <v>82.41</v>
      </c>
      <c r="E78" s="7">
        <v>80.98</v>
      </c>
      <c r="F78" s="7" t="s">
        <v>80</v>
      </c>
      <c r="G78" s="8">
        <v>-7.4999999999999997E-3</v>
      </c>
    </row>
    <row r="79" spans="1:7" x14ac:dyDescent="0.3">
      <c r="A79" s="5">
        <v>45180</v>
      </c>
      <c r="B79" s="6">
        <v>81.73</v>
      </c>
      <c r="C79" s="7">
        <v>81.790000000000006</v>
      </c>
      <c r="D79" s="7">
        <v>82.51</v>
      </c>
      <c r="E79" s="7">
        <v>81.36</v>
      </c>
      <c r="F79" s="7" t="s">
        <v>81</v>
      </c>
      <c r="G79" s="8">
        <v>1.2999999999999999E-3</v>
      </c>
    </row>
    <row r="80" spans="1:7" x14ac:dyDescent="0.3">
      <c r="A80" s="5">
        <v>45177</v>
      </c>
      <c r="B80" s="6">
        <v>81.62</v>
      </c>
      <c r="C80" s="7">
        <v>83.52</v>
      </c>
      <c r="D80" s="7">
        <v>84</v>
      </c>
      <c r="E80" s="7">
        <v>81.28</v>
      </c>
      <c r="F80" s="7" t="s">
        <v>82</v>
      </c>
      <c r="G80" s="8">
        <v>-2.01E-2</v>
      </c>
    </row>
    <row r="81" spans="1:7" x14ac:dyDescent="0.3">
      <c r="A81" s="5">
        <v>45176</v>
      </c>
      <c r="B81" s="6">
        <v>83.29</v>
      </c>
      <c r="C81" s="7">
        <v>83.67</v>
      </c>
      <c r="D81" s="7">
        <v>84.28</v>
      </c>
      <c r="E81" s="7">
        <v>82.67</v>
      </c>
      <c r="F81" s="7" t="s">
        <v>83</v>
      </c>
      <c r="G81" s="8">
        <v>-4.8999999999999998E-3</v>
      </c>
    </row>
    <row r="82" spans="1:7" x14ac:dyDescent="0.3">
      <c r="A82" s="5">
        <v>45175</v>
      </c>
      <c r="B82" s="6">
        <v>83.7</v>
      </c>
      <c r="C82" s="7">
        <v>83.95</v>
      </c>
      <c r="D82" s="7">
        <v>84.81</v>
      </c>
      <c r="E82" s="7">
        <v>83.11</v>
      </c>
      <c r="F82" s="7" t="s">
        <v>84</v>
      </c>
      <c r="G82" s="8">
        <v>-2.5000000000000001E-3</v>
      </c>
    </row>
    <row r="83" spans="1:7" x14ac:dyDescent="0.3">
      <c r="A83" s="5">
        <v>45174</v>
      </c>
      <c r="B83" s="6">
        <v>83.91</v>
      </c>
      <c r="C83" s="7">
        <v>84.18</v>
      </c>
      <c r="D83" s="7">
        <v>84.81</v>
      </c>
      <c r="E83" s="7">
        <v>83.6</v>
      </c>
      <c r="F83" s="7" t="s">
        <v>85</v>
      </c>
      <c r="G83" s="8">
        <v>-2E-3</v>
      </c>
    </row>
    <row r="84" spans="1:7" x14ac:dyDescent="0.3">
      <c r="A84" s="5">
        <v>45173</v>
      </c>
      <c r="B84" s="6">
        <v>84.08</v>
      </c>
      <c r="C84" s="7">
        <v>85.63</v>
      </c>
      <c r="D84" s="7">
        <v>85.63</v>
      </c>
      <c r="E84" s="7">
        <v>83.75</v>
      </c>
      <c r="F84" s="7" t="s">
        <v>86</v>
      </c>
      <c r="G84" s="8">
        <v>-1.8200000000000001E-2</v>
      </c>
    </row>
    <row r="85" spans="1:7" x14ac:dyDescent="0.3">
      <c r="A85" s="5">
        <v>45170</v>
      </c>
      <c r="B85" s="6">
        <v>85.64</v>
      </c>
      <c r="C85" s="7">
        <v>86.03</v>
      </c>
      <c r="D85" s="7">
        <v>86.32</v>
      </c>
      <c r="E85" s="7">
        <v>85</v>
      </c>
      <c r="F85" s="7" t="s">
        <v>87</v>
      </c>
      <c r="G85" s="8">
        <v>-4.4999999999999997E-3</v>
      </c>
    </row>
    <row r="86" spans="1:7" x14ac:dyDescent="0.3">
      <c r="A86" s="5">
        <v>45169</v>
      </c>
      <c r="B86" s="6">
        <v>86.03</v>
      </c>
      <c r="C86" s="7">
        <v>86.1</v>
      </c>
      <c r="D86" s="7">
        <v>87.28</v>
      </c>
      <c r="E86" s="7">
        <v>85.58</v>
      </c>
      <c r="F86" s="7" t="s">
        <v>88</v>
      </c>
      <c r="G86" s="8">
        <v>2.9999999999999997E-4</v>
      </c>
    </row>
    <row r="87" spans="1:7" x14ac:dyDescent="0.3">
      <c r="A87" s="5">
        <v>45168</v>
      </c>
      <c r="B87" s="6">
        <v>86</v>
      </c>
      <c r="C87" s="7">
        <v>84.91</v>
      </c>
      <c r="D87" s="7">
        <v>86.63</v>
      </c>
      <c r="E87" s="7">
        <v>84.64</v>
      </c>
      <c r="F87" s="7" t="s">
        <v>89</v>
      </c>
      <c r="G87" s="8">
        <v>1.18E-2</v>
      </c>
    </row>
    <row r="88" spans="1:7" x14ac:dyDescent="0.3">
      <c r="A88" s="5">
        <v>45167</v>
      </c>
      <c r="B88" s="6">
        <v>85</v>
      </c>
      <c r="C88" s="7">
        <v>85.72</v>
      </c>
      <c r="D88" s="7">
        <v>86.49</v>
      </c>
      <c r="E88" s="7">
        <v>84.52</v>
      </c>
      <c r="F88" s="7" t="s">
        <v>90</v>
      </c>
      <c r="G88" s="8">
        <v>-7.0000000000000001E-3</v>
      </c>
    </row>
    <row r="89" spans="1:7" x14ac:dyDescent="0.3">
      <c r="A89" s="5">
        <v>45166</v>
      </c>
      <c r="B89" s="6">
        <v>85.6</v>
      </c>
      <c r="C89" s="7">
        <v>85.4</v>
      </c>
      <c r="D89" s="7">
        <v>86.5</v>
      </c>
      <c r="E89" s="7">
        <v>84.79</v>
      </c>
      <c r="F89" s="7" t="s">
        <v>91</v>
      </c>
      <c r="G89" s="8">
        <v>4.1000000000000003E-3</v>
      </c>
    </row>
    <row r="90" spans="1:7" x14ac:dyDescent="0.3">
      <c r="A90" s="5">
        <v>45163</v>
      </c>
      <c r="B90" s="6">
        <v>85.25</v>
      </c>
      <c r="C90" s="7">
        <v>85.06</v>
      </c>
      <c r="D90" s="7">
        <v>86.42</v>
      </c>
      <c r="E90" s="7">
        <v>84.5</v>
      </c>
      <c r="F90" s="7" t="s">
        <v>92</v>
      </c>
      <c r="G90" s="8">
        <v>5.0000000000000001E-4</v>
      </c>
    </row>
    <row r="91" spans="1:7" x14ac:dyDescent="0.3">
      <c r="A91" s="5">
        <v>45162</v>
      </c>
      <c r="B91" s="6">
        <v>85.21</v>
      </c>
      <c r="C91" s="7">
        <v>87.35</v>
      </c>
      <c r="D91" s="7">
        <v>87.35</v>
      </c>
      <c r="E91" s="7">
        <v>85.1</v>
      </c>
      <c r="F91" s="7" t="s">
        <v>93</v>
      </c>
      <c r="G91" s="8">
        <v>-3.1699999999999999E-2</v>
      </c>
    </row>
    <row r="92" spans="1:7" x14ac:dyDescent="0.3">
      <c r="A92" s="5">
        <v>45161</v>
      </c>
      <c r="B92" s="6">
        <v>88</v>
      </c>
      <c r="C92" s="7">
        <v>89.96</v>
      </c>
      <c r="D92" s="7">
        <v>90.23</v>
      </c>
      <c r="E92" s="7">
        <v>87.35</v>
      </c>
      <c r="F92" s="7" t="s">
        <v>94</v>
      </c>
      <c r="G92" s="8">
        <v>-2.23E-2</v>
      </c>
    </row>
    <row r="93" spans="1:7" x14ac:dyDescent="0.3">
      <c r="A93" s="5">
        <v>45160</v>
      </c>
      <c r="B93" s="6">
        <v>90.01</v>
      </c>
      <c r="C93" s="7">
        <v>87.85</v>
      </c>
      <c r="D93" s="7">
        <v>90.39</v>
      </c>
      <c r="E93" s="7">
        <v>87.76</v>
      </c>
      <c r="F93" s="7" t="s">
        <v>95</v>
      </c>
      <c r="G93" s="8">
        <v>2.46E-2</v>
      </c>
    </row>
    <row r="94" spans="1:7" x14ac:dyDescent="0.3">
      <c r="A94" s="5">
        <v>45159</v>
      </c>
      <c r="B94" s="6">
        <v>87.85</v>
      </c>
      <c r="C94" s="7">
        <v>88.62</v>
      </c>
      <c r="D94" s="7">
        <v>88.7</v>
      </c>
      <c r="E94" s="7">
        <v>86.86</v>
      </c>
      <c r="F94" s="7" t="s">
        <v>96</v>
      </c>
      <c r="G94" s="8">
        <v>-2.3E-3</v>
      </c>
    </row>
    <row r="95" spans="1:7" x14ac:dyDescent="0.3">
      <c r="A95" s="5">
        <v>45156</v>
      </c>
      <c r="B95" s="6">
        <v>88.05</v>
      </c>
      <c r="C95" s="7">
        <v>88.68</v>
      </c>
      <c r="D95" s="7">
        <v>89.09</v>
      </c>
      <c r="E95" s="7">
        <v>87.27</v>
      </c>
      <c r="F95" s="7" t="s">
        <v>97</v>
      </c>
      <c r="G95" s="8">
        <v>-8.9999999999999993E-3</v>
      </c>
    </row>
    <row r="96" spans="1:7" x14ac:dyDescent="0.3">
      <c r="A96" s="5">
        <v>45155</v>
      </c>
      <c r="B96" s="6">
        <v>88.85</v>
      </c>
      <c r="C96" s="7">
        <v>88.6</v>
      </c>
      <c r="D96" s="7">
        <v>89.87</v>
      </c>
      <c r="E96" s="7">
        <v>87.7</v>
      </c>
      <c r="F96" s="7" t="s">
        <v>98</v>
      </c>
      <c r="G96" s="8">
        <v>3.0000000000000001E-3</v>
      </c>
    </row>
    <row r="97" spans="1:7" x14ac:dyDescent="0.3">
      <c r="A97" s="5">
        <v>45154</v>
      </c>
      <c r="B97" s="6">
        <v>88.58</v>
      </c>
      <c r="C97" s="7">
        <v>87.64</v>
      </c>
      <c r="D97" s="7">
        <v>88.89</v>
      </c>
      <c r="E97" s="7">
        <v>87.35</v>
      </c>
      <c r="F97" s="7" t="s">
        <v>99</v>
      </c>
      <c r="G97" s="8">
        <v>1.9699999999999999E-2</v>
      </c>
    </row>
    <row r="98" spans="1:7" x14ac:dyDescent="0.3">
      <c r="A98" s="5">
        <v>45153</v>
      </c>
      <c r="B98" s="6">
        <v>86.87</v>
      </c>
      <c r="C98" s="7">
        <v>88.23</v>
      </c>
      <c r="D98" s="7">
        <v>88.6</v>
      </c>
      <c r="E98" s="7">
        <v>86.7</v>
      </c>
      <c r="F98" s="7" t="s">
        <v>100</v>
      </c>
      <c r="G98" s="8">
        <v>-1.23E-2</v>
      </c>
    </row>
    <row r="99" spans="1:7" x14ac:dyDescent="0.3">
      <c r="A99" s="5">
        <v>45152</v>
      </c>
      <c r="B99" s="6">
        <v>87.95</v>
      </c>
      <c r="C99" s="7">
        <v>86.57</v>
      </c>
      <c r="D99" s="7">
        <v>88.13</v>
      </c>
      <c r="E99" s="7">
        <v>86</v>
      </c>
      <c r="F99" s="7" t="s">
        <v>101</v>
      </c>
      <c r="G99" s="8">
        <v>1.32E-2</v>
      </c>
    </row>
    <row r="100" spans="1:7" x14ac:dyDescent="0.3">
      <c r="A100" s="5">
        <v>45149</v>
      </c>
      <c r="B100" s="6">
        <v>86.8</v>
      </c>
      <c r="C100" s="7">
        <v>84.9</v>
      </c>
      <c r="D100" s="7">
        <v>86.92</v>
      </c>
      <c r="E100" s="7">
        <v>84</v>
      </c>
      <c r="F100" s="7" t="s">
        <v>102</v>
      </c>
      <c r="G100" s="8">
        <v>2.6599999999999999E-2</v>
      </c>
    </row>
    <row r="101" spans="1:7" x14ac:dyDescent="0.3">
      <c r="A101" s="5">
        <v>45148</v>
      </c>
      <c r="B101" s="6">
        <v>84.55</v>
      </c>
      <c r="C101" s="7">
        <v>84.24</v>
      </c>
      <c r="D101" s="7">
        <v>85.21</v>
      </c>
      <c r="E101" s="7">
        <v>83.03</v>
      </c>
      <c r="F101" s="7" t="s">
        <v>103</v>
      </c>
      <c r="G101" s="8">
        <v>7.7000000000000002E-3</v>
      </c>
    </row>
    <row r="102" spans="1:7" x14ac:dyDescent="0.3">
      <c r="A102" s="5">
        <v>45147</v>
      </c>
      <c r="B102" s="6">
        <v>83.9</v>
      </c>
      <c r="C102" s="7">
        <v>84.34</v>
      </c>
      <c r="D102" s="7">
        <v>85.82</v>
      </c>
      <c r="E102" s="7">
        <v>83.5</v>
      </c>
      <c r="F102" s="7" t="s">
        <v>104</v>
      </c>
      <c r="G102" s="8">
        <v>-8.0000000000000004E-4</v>
      </c>
    </row>
    <row r="103" spans="1:7" x14ac:dyDescent="0.3">
      <c r="A103" s="5">
        <v>45146</v>
      </c>
      <c r="B103" s="6">
        <v>83.97</v>
      </c>
      <c r="C103" s="7">
        <v>82.7</v>
      </c>
      <c r="D103" s="7">
        <v>84.47</v>
      </c>
      <c r="E103" s="7">
        <v>82.31</v>
      </c>
      <c r="F103" s="7" t="s">
        <v>105</v>
      </c>
      <c r="G103" s="8">
        <v>1.61E-2</v>
      </c>
    </row>
    <row r="104" spans="1:7" x14ac:dyDescent="0.3">
      <c r="A104" s="5">
        <v>45145</v>
      </c>
      <c r="B104" s="6">
        <v>82.64</v>
      </c>
      <c r="C104" s="7">
        <v>83.55</v>
      </c>
      <c r="D104" s="7">
        <v>84.56</v>
      </c>
      <c r="E104" s="7">
        <v>82.56</v>
      </c>
      <c r="F104" s="7" t="s">
        <v>106</v>
      </c>
      <c r="G104" s="8">
        <v>-9.1999999999999998E-3</v>
      </c>
    </row>
    <row r="105" spans="1:7" x14ac:dyDescent="0.3">
      <c r="A105" s="5">
        <v>45142</v>
      </c>
      <c r="B105" s="6">
        <v>83.41</v>
      </c>
      <c r="C105" s="7">
        <v>84.99</v>
      </c>
      <c r="D105" s="7">
        <v>85.63</v>
      </c>
      <c r="E105" s="7">
        <v>83.3</v>
      </c>
      <c r="F105" s="7" t="s">
        <v>107</v>
      </c>
      <c r="G105" s="8">
        <v>-1.18E-2</v>
      </c>
    </row>
    <row r="106" spans="1:7" x14ac:dyDescent="0.3">
      <c r="A106" s="5">
        <v>45141</v>
      </c>
      <c r="B106" s="6">
        <v>84.41</v>
      </c>
      <c r="C106" s="7">
        <v>83.23</v>
      </c>
      <c r="D106" s="7">
        <v>85.8</v>
      </c>
      <c r="E106" s="7">
        <v>83.1</v>
      </c>
      <c r="F106" s="7" t="s">
        <v>108</v>
      </c>
      <c r="G106" s="8">
        <v>1.4500000000000001E-2</v>
      </c>
    </row>
    <row r="107" spans="1:7" x14ac:dyDescent="0.3">
      <c r="A107" s="5">
        <v>45140</v>
      </c>
      <c r="B107" s="6">
        <v>83.2</v>
      </c>
      <c r="C107" s="7">
        <v>84.65</v>
      </c>
      <c r="D107" s="7">
        <v>84.99</v>
      </c>
      <c r="E107" s="7">
        <v>83.01</v>
      </c>
      <c r="F107" s="7" t="s">
        <v>109</v>
      </c>
      <c r="G107" s="8">
        <v>-1.6799999999999999E-2</v>
      </c>
    </row>
    <row r="108" spans="1:7" x14ac:dyDescent="0.3">
      <c r="A108" s="5">
        <v>45139</v>
      </c>
      <c r="B108" s="6">
        <v>84.62</v>
      </c>
      <c r="C108" s="7">
        <v>86.85</v>
      </c>
      <c r="D108" s="7">
        <v>87.83</v>
      </c>
      <c r="E108" s="7">
        <v>84.4</v>
      </c>
      <c r="F108" s="7" t="s">
        <v>110</v>
      </c>
      <c r="G108" s="8">
        <v>-2.52E-2</v>
      </c>
    </row>
    <row r="109" spans="1:7" x14ac:dyDescent="0.3">
      <c r="A109" s="5">
        <v>45138</v>
      </c>
      <c r="B109" s="6">
        <v>86.81</v>
      </c>
      <c r="C109" s="7">
        <v>88.34</v>
      </c>
      <c r="D109" s="7">
        <v>89.42</v>
      </c>
      <c r="E109" s="7">
        <v>86.37</v>
      </c>
      <c r="F109" s="7" t="s">
        <v>111</v>
      </c>
      <c r="G109" s="8">
        <v>-2.1299999999999999E-2</v>
      </c>
    </row>
    <row r="110" spans="1:7" x14ac:dyDescent="0.3">
      <c r="A110" s="5">
        <v>45135</v>
      </c>
      <c r="B110" s="6">
        <v>88.7</v>
      </c>
      <c r="C110" s="7">
        <v>90.92</v>
      </c>
      <c r="D110" s="7">
        <v>90.92</v>
      </c>
      <c r="E110" s="7">
        <v>88.16</v>
      </c>
      <c r="F110" s="7" t="s">
        <v>112</v>
      </c>
      <c r="G110" s="8">
        <v>-2.4400000000000002E-2</v>
      </c>
    </row>
    <row r="111" spans="1:7" x14ac:dyDescent="0.3">
      <c r="A111" s="5">
        <v>45134</v>
      </c>
      <c r="B111" s="6">
        <v>90.92</v>
      </c>
      <c r="C111" s="7">
        <v>90.79</v>
      </c>
      <c r="D111" s="7">
        <v>91.28</v>
      </c>
      <c r="E111" s="7">
        <v>89.23</v>
      </c>
      <c r="F111" s="7" t="s">
        <v>113</v>
      </c>
      <c r="G111" s="8">
        <v>1.6999999999999999E-3</v>
      </c>
    </row>
    <row r="112" spans="1:7" x14ac:dyDescent="0.3">
      <c r="A112" s="5">
        <v>45133</v>
      </c>
      <c r="B112" s="6">
        <v>90.77</v>
      </c>
      <c r="C112" s="7">
        <v>92.32</v>
      </c>
      <c r="D112" s="7">
        <v>93.5</v>
      </c>
      <c r="E112" s="7">
        <v>90.34</v>
      </c>
      <c r="F112" s="7" t="s">
        <v>114</v>
      </c>
      <c r="G112" s="8">
        <v>-1.7000000000000001E-2</v>
      </c>
    </row>
    <row r="113" spans="1:7" x14ac:dyDescent="0.3">
      <c r="A113" s="5">
        <v>45132</v>
      </c>
      <c r="B113" s="6">
        <v>92.34</v>
      </c>
      <c r="C113" s="7">
        <v>91.25</v>
      </c>
      <c r="D113" s="7">
        <v>92.52</v>
      </c>
      <c r="E113" s="7">
        <v>91.14</v>
      </c>
      <c r="F113" s="7" t="s">
        <v>115</v>
      </c>
      <c r="G113" s="8">
        <v>1.15E-2</v>
      </c>
    </row>
    <row r="114" spans="1:7" x14ac:dyDescent="0.3">
      <c r="A114" s="5">
        <v>45131</v>
      </c>
      <c r="B114" s="6">
        <v>91.29</v>
      </c>
      <c r="C114" s="7">
        <v>91.82</v>
      </c>
      <c r="D114" s="7">
        <v>92.59</v>
      </c>
      <c r="E114" s="7">
        <v>90.53</v>
      </c>
      <c r="F114" s="7" t="s">
        <v>116</v>
      </c>
      <c r="G114" s="8">
        <v>-5.7999999999999996E-3</v>
      </c>
    </row>
    <row r="115" spans="1:7" x14ac:dyDescent="0.3">
      <c r="A115" s="5">
        <v>45128</v>
      </c>
      <c r="B115" s="6">
        <v>91.82</v>
      </c>
      <c r="C115" s="7">
        <v>90.8</v>
      </c>
      <c r="D115" s="7">
        <v>92.3</v>
      </c>
      <c r="E115" s="7">
        <v>90.33</v>
      </c>
      <c r="F115" s="7" t="s">
        <v>117</v>
      </c>
      <c r="G115" s="8">
        <v>1.0800000000000001E-2</v>
      </c>
    </row>
    <row r="116" spans="1:7" x14ac:dyDescent="0.3">
      <c r="A116" s="5">
        <v>45127</v>
      </c>
      <c r="B116" s="6">
        <v>90.84</v>
      </c>
      <c r="C116" s="7">
        <v>88.95</v>
      </c>
      <c r="D116" s="7">
        <v>91.24</v>
      </c>
      <c r="E116" s="7">
        <v>88.75</v>
      </c>
      <c r="F116" s="7" t="s">
        <v>118</v>
      </c>
      <c r="G116" s="8">
        <v>2.0899999999999998E-2</v>
      </c>
    </row>
    <row r="117" spans="1:7" x14ac:dyDescent="0.3">
      <c r="A117" s="5">
        <v>45126</v>
      </c>
      <c r="B117" s="6">
        <v>88.98</v>
      </c>
      <c r="C117" s="7">
        <v>88.1</v>
      </c>
      <c r="D117" s="7">
        <v>89.4</v>
      </c>
      <c r="E117" s="7">
        <v>87.05</v>
      </c>
      <c r="F117" s="7" t="s">
        <v>119</v>
      </c>
      <c r="G117" s="8">
        <v>9.1000000000000004E-3</v>
      </c>
    </row>
    <row r="118" spans="1:7" x14ac:dyDescent="0.3">
      <c r="A118" s="5">
        <v>45125</v>
      </c>
      <c r="B118" s="6">
        <v>88.18</v>
      </c>
      <c r="C118" s="7">
        <v>86.78</v>
      </c>
      <c r="D118" s="7">
        <v>88.32</v>
      </c>
      <c r="E118" s="7">
        <v>86.25</v>
      </c>
      <c r="F118" s="7" t="s">
        <v>120</v>
      </c>
      <c r="G118" s="8">
        <v>1.61E-2</v>
      </c>
    </row>
    <row r="119" spans="1:7" x14ac:dyDescent="0.3">
      <c r="A119" s="5">
        <v>45124</v>
      </c>
      <c r="B119" s="6">
        <v>86.78</v>
      </c>
      <c r="C119" s="7">
        <v>85.93</v>
      </c>
      <c r="D119" s="7">
        <v>86.81</v>
      </c>
      <c r="E119" s="7">
        <v>85.18</v>
      </c>
      <c r="F119" s="7" t="s">
        <v>121</v>
      </c>
      <c r="G119" s="8">
        <v>5.0000000000000001E-3</v>
      </c>
    </row>
    <row r="120" spans="1:7" x14ac:dyDescent="0.3">
      <c r="A120" s="5">
        <v>45121</v>
      </c>
      <c r="B120" s="6">
        <v>86.35</v>
      </c>
      <c r="C120" s="7">
        <v>85.82</v>
      </c>
      <c r="D120" s="7">
        <v>87.65</v>
      </c>
      <c r="E120" s="7">
        <v>85.82</v>
      </c>
      <c r="F120" s="7" t="s">
        <v>122</v>
      </c>
      <c r="G120" s="8">
        <v>5.4999999999999997E-3</v>
      </c>
    </row>
    <row r="121" spans="1:7" x14ac:dyDescent="0.3">
      <c r="A121" s="5">
        <v>45120</v>
      </c>
      <c r="B121" s="6">
        <v>85.88</v>
      </c>
      <c r="C121" s="7">
        <v>85.86</v>
      </c>
      <c r="D121" s="7">
        <v>86.96</v>
      </c>
      <c r="E121" s="7">
        <v>85.32</v>
      </c>
      <c r="F121" s="7" t="s">
        <v>68</v>
      </c>
      <c r="G121" s="8">
        <v>5.9999999999999995E-4</v>
      </c>
    </row>
    <row r="122" spans="1:7" x14ac:dyDescent="0.3">
      <c r="A122" s="5">
        <v>45119</v>
      </c>
      <c r="B122" s="6">
        <v>85.83</v>
      </c>
      <c r="C122" s="7">
        <v>87.03</v>
      </c>
      <c r="D122" s="7">
        <v>88.32</v>
      </c>
      <c r="E122" s="7">
        <v>85.68</v>
      </c>
      <c r="F122" s="7" t="s">
        <v>123</v>
      </c>
      <c r="G122" s="8">
        <v>-1.4E-2</v>
      </c>
    </row>
    <row r="123" spans="1:7" x14ac:dyDescent="0.3">
      <c r="A123" s="5">
        <v>45118</v>
      </c>
      <c r="B123" s="6">
        <v>87.05</v>
      </c>
      <c r="C123" s="7">
        <v>86.34</v>
      </c>
      <c r="D123" s="7">
        <v>87.22</v>
      </c>
      <c r="E123" s="7">
        <v>85.11</v>
      </c>
      <c r="F123" s="7" t="s">
        <v>124</v>
      </c>
      <c r="G123" s="8">
        <v>9.1999999999999998E-3</v>
      </c>
    </row>
    <row r="124" spans="1:7" x14ac:dyDescent="0.3">
      <c r="A124" s="5">
        <v>45117</v>
      </c>
      <c r="B124" s="6">
        <v>86.26</v>
      </c>
      <c r="C124" s="7">
        <v>86.16</v>
      </c>
      <c r="D124" s="7">
        <v>87.17</v>
      </c>
      <c r="E124" s="7">
        <v>85.48</v>
      </c>
      <c r="F124" s="7" t="s">
        <v>125</v>
      </c>
      <c r="G124" s="8">
        <v>1.2999999999999999E-3</v>
      </c>
    </row>
    <row r="125" spans="1:7" x14ac:dyDescent="0.3">
      <c r="A125" s="5">
        <v>45114</v>
      </c>
      <c r="B125" s="6">
        <v>86.15</v>
      </c>
      <c r="C125" s="7">
        <v>86.05</v>
      </c>
      <c r="D125" s="7">
        <v>87.85</v>
      </c>
      <c r="E125" s="7">
        <v>85.83</v>
      </c>
      <c r="F125" s="7" t="s">
        <v>126</v>
      </c>
      <c r="G125" s="8">
        <v>-1.6000000000000001E-3</v>
      </c>
    </row>
    <row r="126" spans="1:7" x14ac:dyDescent="0.3">
      <c r="A126" s="5">
        <v>45113</v>
      </c>
      <c r="B126" s="6">
        <v>86.29</v>
      </c>
      <c r="C126" s="7">
        <v>85.7</v>
      </c>
      <c r="D126" s="7">
        <v>86.45</v>
      </c>
      <c r="E126" s="7">
        <v>85.33</v>
      </c>
      <c r="F126" s="7" t="s">
        <v>117</v>
      </c>
      <c r="G126" s="8">
        <v>5.5999999999999999E-3</v>
      </c>
    </row>
    <row r="127" spans="1:7" x14ac:dyDescent="0.3">
      <c r="A127" s="5">
        <v>45112</v>
      </c>
      <c r="B127" s="6">
        <v>85.81</v>
      </c>
      <c r="C127" s="7">
        <v>87.06</v>
      </c>
      <c r="D127" s="7">
        <v>87.32</v>
      </c>
      <c r="E127" s="7">
        <v>85.71</v>
      </c>
      <c r="F127" s="7" t="s">
        <v>127</v>
      </c>
      <c r="G127" s="8">
        <v>-2.1399999999999999E-2</v>
      </c>
    </row>
    <row r="128" spans="1:7" x14ac:dyDescent="0.3">
      <c r="A128" s="5">
        <v>45111</v>
      </c>
      <c r="B128" s="6">
        <v>87.69</v>
      </c>
      <c r="C128" s="7">
        <v>87.41</v>
      </c>
      <c r="D128" s="7">
        <v>88.1</v>
      </c>
      <c r="E128" s="7">
        <v>86.68</v>
      </c>
      <c r="F128" s="7" t="s">
        <v>128</v>
      </c>
      <c r="G128" s="8">
        <v>1.2999999999999999E-3</v>
      </c>
    </row>
    <row r="129" spans="1:7" x14ac:dyDescent="0.3">
      <c r="A129" s="5">
        <v>45110</v>
      </c>
      <c r="B129" s="6">
        <v>87.58</v>
      </c>
      <c r="C129" s="7">
        <v>89.12</v>
      </c>
      <c r="D129" s="7">
        <v>89.83</v>
      </c>
      <c r="E129" s="7">
        <v>87.18</v>
      </c>
      <c r="F129" s="7" t="s">
        <v>129</v>
      </c>
      <c r="G129" s="8">
        <v>-2.2200000000000001E-2</v>
      </c>
    </row>
    <row r="130" spans="1:7" x14ac:dyDescent="0.3">
      <c r="A130" s="5">
        <v>45107</v>
      </c>
      <c r="B130" s="6">
        <v>89.57</v>
      </c>
      <c r="C130" s="7">
        <v>88.1</v>
      </c>
      <c r="D130" s="7">
        <v>89.61</v>
      </c>
      <c r="E130" s="7">
        <v>87.11</v>
      </c>
      <c r="F130" s="7" t="s">
        <v>130</v>
      </c>
      <c r="G130" s="8">
        <v>1.6299999999999999E-2</v>
      </c>
    </row>
    <row r="131" spans="1:7" x14ac:dyDescent="0.3">
      <c r="A131" s="5">
        <v>45106</v>
      </c>
      <c r="B131" s="6">
        <v>88.13</v>
      </c>
      <c r="C131" s="7">
        <v>87.34</v>
      </c>
      <c r="D131" s="7">
        <v>88.82</v>
      </c>
      <c r="E131" s="7">
        <v>87.24</v>
      </c>
      <c r="F131" s="7" t="s">
        <v>131</v>
      </c>
      <c r="G131" s="8">
        <v>-8.9999999999999998E-4</v>
      </c>
    </row>
    <row r="132" spans="1:7" x14ac:dyDescent="0.3">
      <c r="A132" s="5">
        <v>45105</v>
      </c>
      <c r="B132" s="6">
        <v>88.21</v>
      </c>
      <c r="C132" s="7">
        <v>89.67</v>
      </c>
      <c r="D132" s="7">
        <v>89.7</v>
      </c>
      <c r="E132" s="7">
        <v>86.98</v>
      </c>
      <c r="F132" s="7" t="s">
        <v>132</v>
      </c>
      <c r="G132" s="8">
        <v>-9.9000000000000008E-3</v>
      </c>
    </row>
    <row r="133" spans="1:7" x14ac:dyDescent="0.3">
      <c r="A133" s="5">
        <v>45104</v>
      </c>
      <c r="B133" s="6">
        <v>89.09</v>
      </c>
      <c r="C133" s="7">
        <v>86.49</v>
      </c>
      <c r="D133" s="7">
        <v>89.17</v>
      </c>
      <c r="E133" s="7">
        <v>85.8</v>
      </c>
      <c r="F133" s="7" t="s">
        <v>133</v>
      </c>
      <c r="G133" s="8">
        <v>3.0099999999999998E-2</v>
      </c>
    </row>
    <row r="134" spans="1:7" x14ac:dyDescent="0.3">
      <c r="A134" s="5">
        <v>45103</v>
      </c>
      <c r="B134" s="6">
        <v>86.49</v>
      </c>
      <c r="C134" s="7">
        <v>87.69</v>
      </c>
      <c r="D134" s="7">
        <v>89.65</v>
      </c>
      <c r="E134" s="7">
        <v>85.89</v>
      </c>
      <c r="F134" s="7" t="s">
        <v>134</v>
      </c>
      <c r="G134" s="8">
        <v>-1.21E-2</v>
      </c>
    </row>
    <row r="135" spans="1:7" x14ac:dyDescent="0.3">
      <c r="A135" s="5">
        <v>45100</v>
      </c>
      <c r="B135" s="6">
        <v>87.55</v>
      </c>
      <c r="C135" s="7">
        <v>90.9</v>
      </c>
      <c r="D135" s="7">
        <v>90.9</v>
      </c>
      <c r="E135" s="7">
        <v>87.55</v>
      </c>
      <c r="F135" s="7" t="s">
        <v>135</v>
      </c>
      <c r="G135" s="8">
        <v>-3.7400000000000003E-2</v>
      </c>
    </row>
    <row r="136" spans="1:7" x14ac:dyDescent="0.3">
      <c r="A136" s="5">
        <v>45099</v>
      </c>
      <c r="B136" s="6">
        <v>90.95</v>
      </c>
      <c r="C136" s="7">
        <v>90.2</v>
      </c>
      <c r="D136" s="7">
        <v>91.2</v>
      </c>
      <c r="E136" s="7">
        <v>88.33</v>
      </c>
      <c r="F136" s="7" t="s">
        <v>136</v>
      </c>
      <c r="G136" s="8">
        <v>1.1000000000000001E-3</v>
      </c>
    </row>
    <row r="137" spans="1:7" x14ac:dyDescent="0.3">
      <c r="A137" s="5">
        <v>45098</v>
      </c>
      <c r="B137" s="6">
        <v>90.85</v>
      </c>
      <c r="C137" s="7">
        <v>94.41</v>
      </c>
      <c r="D137" s="7">
        <v>95.4</v>
      </c>
      <c r="E137" s="7">
        <v>90.39</v>
      </c>
      <c r="F137" s="7" t="s">
        <v>137</v>
      </c>
      <c r="G137" s="8">
        <v>-3.8699999999999998E-2</v>
      </c>
    </row>
    <row r="138" spans="1:7" x14ac:dyDescent="0.3">
      <c r="A138" s="5">
        <v>45097</v>
      </c>
      <c r="B138" s="6">
        <v>94.51</v>
      </c>
      <c r="C138" s="7">
        <v>93.09</v>
      </c>
      <c r="D138" s="7">
        <v>96</v>
      </c>
      <c r="E138" s="7">
        <v>92.85</v>
      </c>
      <c r="F138" s="7" t="s">
        <v>138</v>
      </c>
      <c r="G138" s="8">
        <v>1.37E-2</v>
      </c>
    </row>
    <row r="139" spans="1:7" x14ac:dyDescent="0.3">
      <c r="A139" s="5">
        <v>45096</v>
      </c>
      <c r="B139" s="6">
        <v>93.23</v>
      </c>
      <c r="C139" s="7">
        <v>91.7</v>
      </c>
      <c r="D139" s="7">
        <v>93.65</v>
      </c>
      <c r="E139" s="7">
        <v>90.3</v>
      </c>
      <c r="F139" s="7" t="s">
        <v>139</v>
      </c>
      <c r="G139" s="8">
        <v>1.43E-2</v>
      </c>
    </row>
    <row r="140" spans="1:7" x14ac:dyDescent="0.3">
      <c r="A140" s="5">
        <v>45093</v>
      </c>
      <c r="B140" s="6">
        <v>91.92</v>
      </c>
      <c r="C140" s="7">
        <v>92.92</v>
      </c>
      <c r="D140" s="7">
        <v>93.18</v>
      </c>
      <c r="E140" s="7">
        <v>90.5</v>
      </c>
      <c r="F140" s="7" t="s">
        <v>37</v>
      </c>
      <c r="G140" s="8">
        <v>-1.09E-2</v>
      </c>
    </row>
    <row r="141" spans="1:7" x14ac:dyDescent="0.3">
      <c r="A141" s="5">
        <v>45092</v>
      </c>
      <c r="B141" s="6">
        <v>92.93</v>
      </c>
      <c r="C141" s="7">
        <v>93.51</v>
      </c>
      <c r="D141" s="7">
        <v>95.18</v>
      </c>
      <c r="E141" s="7">
        <v>91.5</v>
      </c>
      <c r="F141" s="7" t="s">
        <v>140</v>
      </c>
      <c r="G141" s="8">
        <v>-7.4000000000000003E-3</v>
      </c>
    </row>
    <row r="142" spans="1:7" x14ac:dyDescent="0.3">
      <c r="A142" s="5">
        <v>45091</v>
      </c>
      <c r="B142" s="6">
        <v>93.62</v>
      </c>
      <c r="C142" s="7">
        <v>90.46</v>
      </c>
      <c r="D142" s="7">
        <v>93.99</v>
      </c>
      <c r="E142" s="7">
        <v>89.91</v>
      </c>
      <c r="F142" s="7" t="s">
        <v>141</v>
      </c>
      <c r="G142" s="8">
        <v>3.2000000000000001E-2</v>
      </c>
    </row>
    <row r="143" spans="1:7" x14ac:dyDescent="0.3">
      <c r="A143" s="5">
        <v>45090</v>
      </c>
      <c r="B143" s="6">
        <v>90.72</v>
      </c>
      <c r="C143" s="7">
        <v>88</v>
      </c>
      <c r="D143" s="7">
        <v>91.03</v>
      </c>
      <c r="E143" s="7">
        <v>86.91</v>
      </c>
      <c r="F143" s="7" t="s">
        <v>142</v>
      </c>
      <c r="G143" s="8">
        <v>2.8299999999999999E-2</v>
      </c>
    </row>
    <row r="144" spans="1:7" x14ac:dyDescent="0.3">
      <c r="A144" s="5">
        <v>45089</v>
      </c>
      <c r="B144" s="6">
        <v>88.22</v>
      </c>
      <c r="C144" s="7">
        <v>86.75</v>
      </c>
      <c r="D144" s="7">
        <v>88.46</v>
      </c>
      <c r="E144" s="7">
        <v>84.88</v>
      </c>
      <c r="F144" s="7" t="s">
        <v>143</v>
      </c>
      <c r="G144" s="8">
        <v>2.41E-2</v>
      </c>
    </row>
    <row r="145" spans="1:7" x14ac:dyDescent="0.3">
      <c r="A145" s="5">
        <v>45086</v>
      </c>
      <c r="B145" s="6">
        <v>86.14</v>
      </c>
      <c r="C145" s="7">
        <v>83.75</v>
      </c>
      <c r="D145" s="7">
        <v>87.3</v>
      </c>
      <c r="E145" s="7">
        <v>83.5</v>
      </c>
      <c r="F145" s="7" t="s">
        <v>144</v>
      </c>
      <c r="G145" s="8">
        <v>3.3500000000000002E-2</v>
      </c>
    </row>
    <row r="146" spans="1:7" x14ac:dyDescent="0.3">
      <c r="A146" s="5">
        <v>45085</v>
      </c>
      <c r="B146" s="6">
        <v>83.35</v>
      </c>
      <c r="C146" s="7">
        <v>83.99</v>
      </c>
      <c r="D146" s="7">
        <v>84.95</v>
      </c>
      <c r="E146" s="7">
        <v>82.63</v>
      </c>
      <c r="F146" s="7" t="s">
        <v>145</v>
      </c>
      <c r="G146" s="8">
        <v>-6.1000000000000004E-3</v>
      </c>
    </row>
    <row r="147" spans="1:7" x14ac:dyDescent="0.3">
      <c r="A147" s="5">
        <v>45084</v>
      </c>
      <c r="B147" s="6">
        <v>83.86</v>
      </c>
      <c r="C147" s="7">
        <v>81.64</v>
      </c>
      <c r="D147" s="7">
        <v>84.19</v>
      </c>
      <c r="E147" s="7">
        <v>80.099999999999994</v>
      </c>
      <c r="F147" s="7" t="s">
        <v>146</v>
      </c>
      <c r="G147" s="8">
        <v>2.7199999999999998E-2</v>
      </c>
    </row>
    <row r="148" spans="1:7" x14ac:dyDescent="0.3">
      <c r="A148" s="5">
        <v>45083</v>
      </c>
      <c r="B148" s="6">
        <v>81.64</v>
      </c>
      <c r="C148" s="7">
        <v>83</v>
      </c>
      <c r="D148" s="7">
        <v>83.48</v>
      </c>
      <c r="E148" s="7">
        <v>80.28</v>
      </c>
      <c r="F148" s="7" t="s">
        <v>147</v>
      </c>
      <c r="G148" s="8">
        <v>-1.47E-2</v>
      </c>
    </row>
    <row r="149" spans="1:7" x14ac:dyDescent="0.3">
      <c r="A149" s="5">
        <v>45082</v>
      </c>
      <c r="B149" s="6">
        <v>82.86</v>
      </c>
      <c r="C149" s="7">
        <v>79.05</v>
      </c>
      <c r="D149" s="7">
        <v>83.25</v>
      </c>
      <c r="E149" s="7">
        <v>78.010000000000005</v>
      </c>
      <c r="F149" s="7" t="s">
        <v>148</v>
      </c>
      <c r="G149" s="8">
        <v>5.5300000000000002E-2</v>
      </c>
    </row>
    <row r="150" spans="1:7" x14ac:dyDescent="0.3">
      <c r="A150" s="5">
        <v>45079</v>
      </c>
      <c r="B150" s="6">
        <v>78.52</v>
      </c>
      <c r="C150" s="7">
        <v>78.95</v>
      </c>
      <c r="D150" s="7">
        <v>80.47</v>
      </c>
      <c r="E150" s="7">
        <v>78.52</v>
      </c>
      <c r="F150" s="7" t="s">
        <v>149</v>
      </c>
      <c r="G150" s="8">
        <v>-5.4000000000000003E-3</v>
      </c>
    </row>
    <row r="151" spans="1:7" x14ac:dyDescent="0.3">
      <c r="A151" s="5">
        <v>45078</v>
      </c>
      <c r="B151" s="6">
        <v>78.95</v>
      </c>
      <c r="C151" s="7">
        <v>80.78</v>
      </c>
      <c r="D151" s="7">
        <v>81.099999999999994</v>
      </c>
      <c r="E151" s="7">
        <v>78.47</v>
      </c>
      <c r="F151" s="7" t="s">
        <v>150</v>
      </c>
      <c r="G151" s="8">
        <v>-2.2499999999999999E-2</v>
      </c>
    </row>
    <row r="152" spans="1:7" x14ac:dyDescent="0.3">
      <c r="A152" s="5">
        <v>45077</v>
      </c>
      <c r="B152" s="6">
        <v>80.77</v>
      </c>
      <c r="C152" s="7">
        <v>80.45</v>
      </c>
      <c r="D152" s="7">
        <v>81.97</v>
      </c>
      <c r="E152" s="7">
        <v>79.319999999999993</v>
      </c>
      <c r="F152" s="7" t="s">
        <v>151</v>
      </c>
      <c r="G152" s="8">
        <v>4.8999999999999998E-3</v>
      </c>
    </row>
    <row r="153" spans="1:7" x14ac:dyDescent="0.3">
      <c r="A153" s="5">
        <v>45076</v>
      </c>
      <c r="B153" s="6">
        <v>80.38</v>
      </c>
      <c r="C153" s="7">
        <v>83.05</v>
      </c>
      <c r="D153" s="7">
        <v>83.34</v>
      </c>
      <c r="E153" s="7">
        <v>80.36</v>
      </c>
      <c r="F153" s="7" t="s">
        <v>152</v>
      </c>
      <c r="G153" s="8">
        <v>-3.1600000000000003E-2</v>
      </c>
    </row>
    <row r="154" spans="1:7" x14ac:dyDescent="0.3">
      <c r="A154" s="5">
        <v>45075</v>
      </c>
      <c r="B154" s="6">
        <v>83</v>
      </c>
      <c r="C154" s="7">
        <v>83.01</v>
      </c>
      <c r="D154" s="7">
        <v>84.46</v>
      </c>
      <c r="E154" s="7">
        <v>82.67</v>
      </c>
      <c r="F154" s="7" t="s">
        <v>153</v>
      </c>
      <c r="G154" s="8">
        <v>-1.6000000000000001E-3</v>
      </c>
    </row>
    <row r="155" spans="1:7" x14ac:dyDescent="0.3">
      <c r="A155" s="5">
        <v>45072</v>
      </c>
      <c r="B155" s="6">
        <v>83.13</v>
      </c>
      <c r="C155" s="7">
        <v>82.75</v>
      </c>
      <c r="D155" s="7">
        <v>83.37</v>
      </c>
      <c r="E155" s="7">
        <v>81.94</v>
      </c>
      <c r="F155" s="7" t="s">
        <v>66</v>
      </c>
      <c r="G155" s="8">
        <v>6.1000000000000004E-3</v>
      </c>
    </row>
    <row r="156" spans="1:7" x14ac:dyDescent="0.3">
      <c r="A156" s="5">
        <v>45071</v>
      </c>
      <c r="B156" s="6">
        <v>82.63</v>
      </c>
      <c r="C156" s="7">
        <v>85.03</v>
      </c>
      <c r="D156" s="7">
        <v>85.15</v>
      </c>
      <c r="E156" s="7">
        <v>82.63</v>
      </c>
      <c r="F156" s="7" t="s">
        <v>154</v>
      </c>
      <c r="G156" s="8">
        <v>-2.5499999999999998E-2</v>
      </c>
    </row>
    <row r="157" spans="1:7" x14ac:dyDescent="0.3">
      <c r="A157" s="5">
        <v>45070</v>
      </c>
      <c r="B157" s="6">
        <v>84.79</v>
      </c>
      <c r="C157" s="7">
        <v>85.81</v>
      </c>
      <c r="D157" s="7">
        <v>86.26</v>
      </c>
      <c r="E157" s="7">
        <v>84.55</v>
      </c>
      <c r="F157" s="7" t="s">
        <v>81</v>
      </c>
      <c r="G157" s="8">
        <v>-1.18E-2</v>
      </c>
    </row>
    <row r="158" spans="1:7" x14ac:dyDescent="0.3">
      <c r="A158" s="5">
        <v>45069</v>
      </c>
      <c r="B158" s="6">
        <v>85.8</v>
      </c>
      <c r="C158" s="7">
        <v>87.4</v>
      </c>
      <c r="D158" s="7">
        <v>87.72</v>
      </c>
      <c r="E158" s="7">
        <v>85.36</v>
      </c>
      <c r="F158" s="7" t="s">
        <v>155</v>
      </c>
      <c r="G158" s="8">
        <v>-1.66E-2</v>
      </c>
    </row>
    <row r="159" spans="1:7" x14ac:dyDescent="0.3">
      <c r="A159" s="5">
        <v>45068</v>
      </c>
      <c r="B159" s="6">
        <v>87.25</v>
      </c>
      <c r="C159" s="7">
        <v>89.43</v>
      </c>
      <c r="D159" s="7">
        <v>89.71</v>
      </c>
      <c r="E159" s="7">
        <v>86.77</v>
      </c>
      <c r="F159" s="7" t="s">
        <v>156</v>
      </c>
      <c r="G159" s="8">
        <v>-2.4400000000000002E-2</v>
      </c>
    </row>
    <row r="160" spans="1:7" x14ac:dyDescent="0.3">
      <c r="A160" s="5">
        <v>45065</v>
      </c>
      <c r="B160" s="6">
        <v>89.43</v>
      </c>
      <c r="C160" s="7">
        <v>89.66</v>
      </c>
      <c r="D160" s="7">
        <v>91.24</v>
      </c>
      <c r="E160" s="7">
        <v>89.33</v>
      </c>
      <c r="F160" s="7" t="s">
        <v>157</v>
      </c>
      <c r="G160" s="8">
        <v>-2.5000000000000001E-3</v>
      </c>
    </row>
    <row r="161" spans="1:7" x14ac:dyDescent="0.3">
      <c r="A161" s="5">
        <v>45064</v>
      </c>
      <c r="B161" s="6">
        <v>89.65</v>
      </c>
      <c r="C161" s="7">
        <v>88.49</v>
      </c>
      <c r="D161" s="7">
        <v>90.21</v>
      </c>
      <c r="E161" s="7">
        <v>87.92</v>
      </c>
      <c r="F161" s="7" t="s">
        <v>158</v>
      </c>
      <c r="G161" s="8">
        <v>1.83E-2</v>
      </c>
    </row>
    <row r="162" spans="1:7" x14ac:dyDescent="0.3">
      <c r="A162" s="5">
        <v>45063</v>
      </c>
      <c r="B162" s="6">
        <v>88.04</v>
      </c>
      <c r="C162" s="7">
        <v>88.77</v>
      </c>
      <c r="D162" s="7">
        <v>89.75</v>
      </c>
      <c r="E162" s="7">
        <v>87.55</v>
      </c>
      <c r="F162" s="7" t="s">
        <v>159</v>
      </c>
      <c r="G162" s="8">
        <v>-0.01</v>
      </c>
    </row>
    <row r="163" spans="1:7" x14ac:dyDescent="0.3">
      <c r="A163" s="5">
        <v>45062</v>
      </c>
      <c r="B163" s="6">
        <v>88.93</v>
      </c>
      <c r="C163" s="7">
        <v>87.14</v>
      </c>
      <c r="D163" s="7">
        <v>89.2</v>
      </c>
      <c r="E163" s="7">
        <v>86.66</v>
      </c>
      <c r="F163" s="7" t="s">
        <v>160</v>
      </c>
      <c r="G163" s="8">
        <v>2.0500000000000001E-2</v>
      </c>
    </row>
    <row r="164" spans="1:7" x14ac:dyDescent="0.3">
      <c r="A164" s="5">
        <v>45061</v>
      </c>
      <c r="B164" s="6">
        <v>87.14</v>
      </c>
      <c r="C164" s="7">
        <v>88.5</v>
      </c>
      <c r="D164" s="7">
        <v>89.19</v>
      </c>
      <c r="E164" s="7">
        <v>86.13</v>
      </c>
      <c r="F164" s="7" t="s">
        <v>161</v>
      </c>
      <c r="G164" s="8">
        <v>-2.01E-2</v>
      </c>
    </row>
    <row r="165" spans="1:7" x14ac:dyDescent="0.3">
      <c r="A165" s="5">
        <v>45058</v>
      </c>
      <c r="B165" s="6">
        <v>88.93</v>
      </c>
      <c r="C165" s="7">
        <v>88.54</v>
      </c>
      <c r="D165" s="7">
        <v>89.67</v>
      </c>
      <c r="E165" s="7">
        <v>88.14</v>
      </c>
      <c r="F165" s="7" t="s">
        <v>162</v>
      </c>
      <c r="G165" s="8">
        <v>4.1000000000000003E-3</v>
      </c>
    </row>
    <row r="166" spans="1:7" x14ac:dyDescent="0.3">
      <c r="A166" s="5">
        <v>45057</v>
      </c>
      <c r="B166" s="6">
        <v>88.57</v>
      </c>
      <c r="C166" s="7">
        <v>89.22</v>
      </c>
      <c r="D166" s="7">
        <v>90.12</v>
      </c>
      <c r="E166" s="7">
        <v>87.68</v>
      </c>
      <c r="F166" s="7" t="s">
        <v>163</v>
      </c>
      <c r="G166" s="8">
        <v>-5.4999999999999997E-3</v>
      </c>
    </row>
    <row r="167" spans="1:7" x14ac:dyDescent="0.3">
      <c r="A167" s="5">
        <v>45056</v>
      </c>
      <c r="B167" s="6">
        <v>89.06</v>
      </c>
      <c r="C167" s="7">
        <v>87.69</v>
      </c>
      <c r="D167" s="7">
        <v>89.75</v>
      </c>
      <c r="E167" s="7">
        <v>87.2</v>
      </c>
      <c r="F167" s="7" t="s">
        <v>164</v>
      </c>
      <c r="G167" s="8">
        <v>1.77E-2</v>
      </c>
    </row>
    <row r="168" spans="1:7" x14ac:dyDescent="0.3">
      <c r="A168" s="5">
        <v>45055</v>
      </c>
      <c r="B168" s="6">
        <v>87.51</v>
      </c>
      <c r="C168" s="7">
        <v>85.57</v>
      </c>
      <c r="D168" s="7">
        <v>87.75</v>
      </c>
      <c r="E168" s="7">
        <v>85.2</v>
      </c>
      <c r="F168" s="7" t="s">
        <v>165</v>
      </c>
      <c r="G168" s="8">
        <v>2.24E-2</v>
      </c>
    </row>
    <row r="169" spans="1:7" x14ac:dyDescent="0.3">
      <c r="A169" s="5">
        <v>45054</v>
      </c>
      <c r="B169" s="6">
        <v>85.59</v>
      </c>
      <c r="C169" s="7">
        <v>85</v>
      </c>
      <c r="D169" s="7">
        <v>85.99</v>
      </c>
      <c r="E169" s="7">
        <v>84.5</v>
      </c>
      <c r="F169" s="7" t="s">
        <v>166</v>
      </c>
      <c r="G169" s="8">
        <v>7.4000000000000003E-3</v>
      </c>
    </row>
    <row r="170" spans="1:7" x14ac:dyDescent="0.3">
      <c r="A170" s="5">
        <v>45051</v>
      </c>
      <c r="B170" s="6">
        <v>84.96</v>
      </c>
      <c r="C170" s="7">
        <v>84.66</v>
      </c>
      <c r="D170" s="7">
        <v>86.9</v>
      </c>
      <c r="E170" s="7">
        <v>84.3</v>
      </c>
      <c r="F170" s="7" t="s">
        <v>167</v>
      </c>
      <c r="G170" s="8">
        <v>5.4000000000000003E-3</v>
      </c>
    </row>
    <row r="171" spans="1:7" x14ac:dyDescent="0.3">
      <c r="A171" s="5">
        <v>45050</v>
      </c>
      <c r="B171" s="6">
        <v>84.5</v>
      </c>
      <c r="C171" s="7">
        <v>85.29</v>
      </c>
      <c r="D171" s="7">
        <v>85.71</v>
      </c>
      <c r="E171" s="7">
        <v>83.25</v>
      </c>
      <c r="F171" s="7" t="s">
        <v>52</v>
      </c>
      <c r="G171" s="8">
        <v>-7.6E-3</v>
      </c>
    </row>
    <row r="172" spans="1:7" x14ac:dyDescent="0.3">
      <c r="A172" s="5">
        <v>45049</v>
      </c>
      <c r="B172" s="6">
        <v>85.15</v>
      </c>
      <c r="C172" s="7">
        <v>89</v>
      </c>
      <c r="D172" s="7">
        <v>89.35</v>
      </c>
      <c r="E172" s="7">
        <v>84</v>
      </c>
      <c r="F172" s="7" t="s">
        <v>168</v>
      </c>
      <c r="G172" s="8">
        <v>-3.8100000000000002E-2</v>
      </c>
    </row>
    <row r="173" spans="1:7" x14ac:dyDescent="0.3">
      <c r="A173" s="5">
        <v>45048</v>
      </c>
      <c r="B173" s="6">
        <v>88.52</v>
      </c>
      <c r="C173" s="7">
        <v>85.66</v>
      </c>
      <c r="D173" s="7">
        <v>90.82</v>
      </c>
      <c r="E173" s="7">
        <v>85.42</v>
      </c>
      <c r="F173" s="7" t="s">
        <v>169</v>
      </c>
      <c r="G173" s="8">
        <v>3.3700000000000001E-2</v>
      </c>
    </row>
    <row r="174" spans="1:7" x14ac:dyDescent="0.3">
      <c r="A174" s="5">
        <v>45047</v>
      </c>
      <c r="B174" s="6">
        <v>85.63</v>
      </c>
      <c r="C174" s="7">
        <v>87.39</v>
      </c>
      <c r="D174" s="7">
        <v>88.36</v>
      </c>
      <c r="E174" s="7">
        <v>85.5</v>
      </c>
      <c r="F174" s="7" t="s">
        <v>170</v>
      </c>
      <c r="G174" s="8">
        <v>-2.3E-2</v>
      </c>
    </row>
    <row r="175" spans="1:7" x14ac:dyDescent="0.3">
      <c r="A175" s="5">
        <v>45044</v>
      </c>
      <c r="B175" s="6">
        <v>87.65</v>
      </c>
      <c r="C175" s="7">
        <v>86.49</v>
      </c>
      <c r="D175" s="7">
        <v>88.11</v>
      </c>
      <c r="E175" s="7">
        <v>86.13</v>
      </c>
      <c r="F175" s="7" t="s">
        <v>171</v>
      </c>
      <c r="G175" s="8">
        <v>1.12E-2</v>
      </c>
    </row>
    <row r="176" spans="1:7" x14ac:dyDescent="0.3">
      <c r="A176" s="5">
        <v>45043</v>
      </c>
      <c r="B176" s="6">
        <v>86.68</v>
      </c>
      <c r="C176" s="7">
        <v>85.94</v>
      </c>
      <c r="D176" s="7">
        <v>87.9</v>
      </c>
      <c r="E176" s="7">
        <v>85.4</v>
      </c>
      <c r="F176" s="7" t="s">
        <v>172</v>
      </c>
      <c r="G176" s="8">
        <v>5.1000000000000004E-3</v>
      </c>
    </row>
    <row r="177" spans="1:7" x14ac:dyDescent="0.3">
      <c r="A177" s="5">
        <v>45042</v>
      </c>
      <c r="B177" s="6">
        <v>86.24</v>
      </c>
      <c r="C177" s="7">
        <v>86.9</v>
      </c>
      <c r="D177" s="7">
        <v>87</v>
      </c>
      <c r="E177" s="7">
        <v>85.16</v>
      </c>
      <c r="F177" s="7" t="s">
        <v>173</v>
      </c>
      <c r="G177" s="8">
        <v>-6.6E-3</v>
      </c>
    </row>
    <row r="178" spans="1:7" x14ac:dyDescent="0.3">
      <c r="A178" s="5">
        <v>45041</v>
      </c>
      <c r="B178" s="6">
        <v>86.81</v>
      </c>
      <c r="C178" s="7">
        <v>88.58</v>
      </c>
      <c r="D178" s="7">
        <v>88.91</v>
      </c>
      <c r="E178" s="7">
        <v>86.53</v>
      </c>
      <c r="F178" s="7" t="s">
        <v>174</v>
      </c>
      <c r="G178" s="8">
        <v>-1.9800000000000002E-2</v>
      </c>
    </row>
    <row r="179" spans="1:7" x14ac:dyDescent="0.3">
      <c r="A179" s="5">
        <v>45040</v>
      </c>
      <c r="B179" s="6">
        <v>88.56</v>
      </c>
      <c r="C179" s="7">
        <v>90.11</v>
      </c>
      <c r="D179" s="7">
        <v>90.11</v>
      </c>
      <c r="E179" s="7">
        <v>87.59</v>
      </c>
      <c r="F179" s="7" t="s">
        <v>175</v>
      </c>
      <c r="G179" s="8">
        <v>-1.4500000000000001E-2</v>
      </c>
    </row>
    <row r="180" spans="1:7" x14ac:dyDescent="0.3">
      <c r="A180" s="5">
        <v>45037</v>
      </c>
      <c r="B180" s="6">
        <v>89.86</v>
      </c>
      <c r="C180" s="7">
        <v>91.95</v>
      </c>
      <c r="D180" s="7">
        <v>92.41</v>
      </c>
      <c r="E180" s="7">
        <v>89.25</v>
      </c>
      <c r="F180" s="7" t="s">
        <v>108</v>
      </c>
      <c r="G180" s="8">
        <v>-2.0500000000000001E-2</v>
      </c>
    </row>
    <row r="181" spans="1:7" x14ac:dyDescent="0.3">
      <c r="A181" s="5">
        <v>45036</v>
      </c>
      <c r="B181" s="6">
        <v>91.74</v>
      </c>
      <c r="C181" s="7">
        <v>94.45</v>
      </c>
      <c r="D181" s="7">
        <v>94.66</v>
      </c>
      <c r="E181" s="7">
        <v>91.18</v>
      </c>
      <c r="F181" s="7" t="s">
        <v>176</v>
      </c>
      <c r="G181" s="8">
        <v>-2.81E-2</v>
      </c>
    </row>
    <row r="182" spans="1:7" x14ac:dyDescent="0.3">
      <c r="A182" s="5">
        <v>45035</v>
      </c>
      <c r="B182" s="6">
        <v>94.39</v>
      </c>
      <c r="C182" s="7">
        <v>95.3</v>
      </c>
      <c r="D182" s="7">
        <v>96.47</v>
      </c>
      <c r="E182" s="7">
        <v>94.18</v>
      </c>
      <c r="F182" s="7" t="s">
        <v>177</v>
      </c>
      <c r="G182" s="8">
        <v>-8.0000000000000002E-3</v>
      </c>
    </row>
    <row r="183" spans="1:7" x14ac:dyDescent="0.3">
      <c r="A183" s="5">
        <v>45034</v>
      </c>
      <c r="B183" s="6">
        <v>95.15</v>
      </c>
      <c r="C183" s="7">
        <v>92.98</v>
      </c>
      <c r="D183" s="7">
        <v>95.6</v>
      </c>
      <c r="E183" s="7">
        <v>92.33</v>
      </c>
      <c r="F183" s="7" t="s">
        <v>116</v>
      </c>
      <c r="G183" s="8">
        <v>2.41E-2</v>
      </c>
    </row>
    <row r="184" spans="1:7" x14ac:dyDescent="0.3">
      <c r="A184" s="5">
        <v>45033</v>
      </c>
      <c r="B184" s="6">
        <v>92.91</v>
      </c>
      <c r="C184" s="7">
        <v>94.14</v>
      </c>
      <c r="D184" s="7">
        <v>94.75</v>
      </c>
      <c r="E184" s="7">
        <v>92.16</v>
      </c>
      <c r="F184" s="7" t="s">
        <v>178</v>
      </c>
      <c r="G184" s="8">
        <v>-1.2800000000000001E-2</v>
      </c>
    </row>
    <row r="185" spans="1:7" x14ac:dyDescent="0.3">
      <c r="A185" s="5">
        <v>45030</v>
      </c>
      <c r="B185" s="6">
        <v>94.11</v>
      </c>
      <c r="C185" s="7">
        <v>94.39</v>
      </c>
      <c r="D185" s="7">
        <v>94.99</v>
      </c>
      <c r="E185" s="7">
        <v>93.16</v>
      </c>
      <c r="F185" s="7" t="s">
        <v>179</v>
      </c>
      <c r="G185" s="8">
        <v>-3.0000000000000001E-3</v>
      </c>
    </row>
    <row r="186" spans="1:7" x14ac:dyDescent="0.3">
      <c r="A186" s="5">
        <v>45029</v>
      </c>
      <c r="B186" s="6">
        <v>94.39</v>
      </c>
      <c r="C186" s="7">
        <v>96.15</v>
      </c>
      <c r="D186" s="7">
        <v>96.5</v>
      </c>
      <c r="E186" s="7">
        <v>93.1</v>
      </c>
      <c r="F186" s="7" t="s">
        <v>180</v>
      </c>
      <c r="G186" s="8">
        <v>-1.95E-2</v>
      </c>
    </row>
    <row r="187" spans="1:7" x14ac:dyDescent="0.3">
      <c r="A187" s="5">
        <v>45028</v>
      </c>
      <c r="B187" s="6">
        <v>96.27</v>
      </c>
      <c r="C187" s="7">
        <v>97.53</v>
      </c>
      <c r="D187" s="7">
        <v>98.21</v>
      </c>
      <c r="E187" s="7">
        <v>95.09</v>
      </c>
      <c r="F187" s="7" t="s">
        <v>181</v>
      </c>
      <c r="G187" s="8">
        <v>-1.23E-2</v>
      </c>
    </row>
    <row r="188" spans="1:7" x14ac:dyDescent="0.3">
      <c r="A188" s="5">
        <v>45027</v>
      </c>
      <c r="B188" s="6">
        <v>97.47</v>
      </c>
      <c r="C188" s="7">
        <v>96.75</v>
      </c>
      <c r="D188" s="7">
        <v>98.43</v>
      </c>
      <c r="E188" s="7">
        <v>96.72</v>
      </c>
      <c r="F188" s="7" t="s">
        <v>182</v>
      </c>
      <c r="G188" s="8">
        <v>7.4000000000000003E-3</v>
      </c>
    </row>
    <row r="189" spans="1:7" x14ac:dyDescent="0.3">
      <c r="A189" s="5">
        <v>45022</v>
      </c>
      <c r="B189" s="6">
        <v>96.75</v>
      </c>
      <c r="C189" s="7">
        <v>97</v>
      </c>
      <c r="D189" s="7">
        <v>97.9</v>
      </c>
      <c r="E189" s="7">
        <v>96</v>
      </c>
      <c r="F189" s="7"/>
      <c r="G189" s="8">
        <v>-2.7000000000000001E-3</v>
      </c>
    </row>
    <row r="190" spans="1:7" x14ac:dyDescent="0.3">
      <c r="A190" s="5">
        <v>45021</v>
      </c>
      <c r="B190" s="6">
        <v>97.01</v>
      </c>
      <c r="C190" s="7">
        <v>94.97</v>
      </c>
      <c r="D190" s="7">
        <v>98</v>
      </c>
      <c r="E190" s="7">
        <v>94.78</v>
      </c>
      <c r="F190" s="7" t="s">
        <v>183</v>
      </c>
      <c r="G190" s="8">
        <v>2.1399999999999999E-2</v>
      </c>
    </row>
    <row r="191" spans="1:7" x14ac:dyDescent="0.3">
      <c r="A191" s="5">
        <v>45020</v>
      </c>
      <c r="B191" s="6">
        <v>94.98</v>
      </c>
      <c r="C191" s="7">
        <v>96</v>
      </c>
      <c r="D191" s="7">
        <v>97.35</v>
      </c>
      <c r="E191" s="7">
        <v>94.63</v>
      </c>
      <c r="F191" s="7" t="s">
        <v>184</v>
      </c>
      <c r="G191" s="8">
        <v>-1.06E-2</v>
      </c>
    </row>
    <row r="192" spans="1:7" x14ac:dyDescent="0.3">
      <c r="A192" s="5">
        <v>45019</v>
      </c>
      <c r="B192" s="6">
        <v>96</v>
      </c>
      <c r="C192" s="7">
        <v>91.75</v>
      </c>
      <c r="D192" s="7">
        <v>96.16</v>
      </c>
      <c r="E192" s="7">
        <v>91.69</v>
      </c>
      <c r="F192" s="7" t="s">
        <v>185</v>
      </c>
      <c r="G192" s="8">
        <v>4.6300000000000001E-2</v>
      </c>
    </row>
    <row r="193" spans="1:7" x14ac:dyDescent="0.3">
      <c r="A193" s="5">
        <v>45016</v>
      </c>
      <c r="B193" s="6">
        <v>91.75</v>
      </c>
      <c r="C193" s="7">
        <v>90.93</v>
      </c>
      <c r="D193" s="7">
        <v>92.89</v>
      </c>
      <c r="E193" s="7">
        <v>90.71</v>
      </c>
      <c r="F193" s="7" t="s">
        <v>186</v>
      </c>
      <c r="G193" s="8">
        <v>1.0500000000000001E-2</v>
      </c>
    </row>
    <row r="194" spans="1:7" x14ac:dyDescent="0.3">
      <c r="A194" s="5">
        <v>45015</v>
      </c>
      <c r="B194" s="6">
        <v>90.8</v>
      </c>
      <c r="C194" s="7">
        <v>90.43</v>
      </c>
      <c r="D194" s="7">
        <v>91.76</v>
      </c>
      <c r="E194" s="7">
        <v>89.55</v>
      </c>
      <c r="F194" s="7" t="s">
        <v>187</v>
      </c>
      <c r="G194" s="8">
        <v>8.6999999999999994E-3</v>
      </c>
    </row>
    <row r="195" spans="1:7" x14ac:dyDescent="0.3">
      <c r="A195" s="5">
        <v>45014</v>
      </c>
      <c r="B195" s="6">
        <v>90.02</v>
      </c>
      <c r="C195" s="7">
        <v>89.47</v>
      </c>
      <c r="D195" s="7">
        <v>91.1</v>
      </c>
      <c r="E195" s="7">
        <v>89.33</v>
      </c>
      <c r="F195" s="7" t="s">
        <v>188</v>
      </c>
      <c r="G195" s="8">
        <v>6.8999999999999999E-3</v>
      </c>
    </row>
    <row r="196" spans="1:7" x14ac:dyDescent="0.3">
      <c r="A196" s="5">
        <v>45013</v>
      </c>
      <c r="B196" s="6">
        <v>89.4</v>
      </c>
      <c r="C196" s="7">
        <v>87.62</v>
      </c>
      <c r="D196" s="7">
        <v>90.56</v>
      </c>
      <c r="E196" s="7">
        <v>87.62</v>
      </c>
      <c r="F196" s="7" t="s">
        <v>189</v>
      </c>
      <c r="G196" s="8">
        <v>1.44E-2</v>
      </c>
    </row>
    <row r="197" spans="1:7" x14ac:dyDescent="0.3">
      <c r="A197" s="5">
        <v>45012</v>
      </c>
      <c r="B197" s="6">
        <v>88.13</v>
      </c>
      <c r="C197" s="7">
        <v>88.02</v>
      </c>
      <c r="D197" s="7">
        <v>89.19</v>
      </c>
      <c r="E197" s="7">
        <v>86.73</v>
      </c>
      <c r="F197" s="7" t="s">
        <v>190</v>
      </c>
      <c r="G197" s="8">
        <v>3.3E-3</v>
      </c>
    </row>
    <row r="198" spans="1:7" x14ac:dyDescent="0.3">
      <c r="A198" s="5">
        <v>45009</v>
      </c>
      <c r="B198" s="6">
        <v>87.84</v>
      </c>
      <c r="C198" s="7">
        <v>92.75</v>
      </c>
      <c r="D198" s="7">
        <v>94.12</v>
      </c>
      <c r="E198" s="7">
        <v>86.64</v>
      </c>
      <c r="F198" s="7" t="s">
        <v>191</v>
      </c>
      <c r="G198" s="8">
        <v>-5.6500000000000002E-2</v>
      </c>
    </row>
    <row r="199" spans="1:7" x14ac:dyDescent="0.3">
      <c r="A199" s="5">
        <v>45008</v>
      </c>
      <c r="B199" s="6">
        <v>93.1</v>
      </c>
      <c r="C199" s="7">
        <v>89.92</v>
      </c>
      <c r="D199" s="7">
        <v>93.3</v>
      </c>
      <c r="E199" s="7">
        <v>89.5</v>
      </c>
      <c r="F199" s="7" t="s">
        <v>192</v>
      </c>
      <c r="G199" s="8">
        <v>3.78E-2</v>
      </c>
    </row>
    <row r="200" spans="1:7" x14ac:dyDescent="0.3">
      <c r="A200" s="5">
        <v>45007</v>
      </c>
      <c r="B200" s="6">
        <v>89.71</v>
      </c>
      <c r="C200" s="7">
        <v>90.44</v>
      </c>
      <c r="D200" s="7">
        <v>90.78</v>
      </c>
      <c r="E200" s="7">
        <v>88.4</v>
      </c>
      <c r="F200" s="7" t="s">
        <v>193</v>
      </c>
      <c r="G200" s="8">
        <v>-8.0999999999999996E-3</v>
      </c>
    </row>
    <row r="201" spans="1:7" x14ac:dyDescent="0.3">
      <c r="A201" s="5">
        <v>45006</v>
      </c>
      <c r="B201" s="6">
        <v>90.44</v>
      </c>
      <c r="C201" s="7">
        <v>87.85</v>
      </c>
      <c r="D201" s="7">
        <v>91.5</v>
      </c>
      <c r="E201" s="7">
        <v>87.65</v>
      </c>
      <c r="F201" s="7" t="s">
        <v>194</v>
      </c>
      <c r="G201" s="8">
        <v>2.9499999999999998E-2</v>
      </c>
    </row>
    <row r="202" spans="1:7" x14ac:dyDescent="0.3">
      <c r="A202" s="5">
        <v>45005</v>
      </c>
      <c r="B202" s="6">
        <v>87.85</v>
      </c>
      <c r="C202" s="7">
        <v>87.27</v>
      </c>
      <c r="D202" s="7">
        <v>89.15</v>
      </c>
      <c r="E202" s="7">
        <v>84.75</v>
      </c>
      <c r="F202" s="7" t="s">
        <v>195</v>
      </c>
      <c r="G202" s="8">
        <v>-6.1999999999999998E-3</v>
      </c>
    </row>
    <row r="203" spans="1:7" x14ac:dyDescent="0.3">
      <c r="A203" s="5">
        <v>45002</v>
      </c>
      <c r="B203" s="6">
        <v>88.4</v>
      </c>
      <c r="C203" s="7">
        <v>88.25</v>
      </c>
      <c r="D203" s="7">
        <v>89.95</v>
      </c>
      <c r="E203" s="7">
        <v>86.01</v>
      </c>
      <c r="F203" s="7" t="s">
        <v>196</v>
      </c>
      <c r="G203" s="8">
        <v>6.1000000000000004E-3</v>
      </c>
    </row>
    <row r="204" spans="1:7" x14ac:dyDescent="0.3">
      <c r="A204" s="5">
        <v>45001</v>
      </c>
      <c r="B204" s="6">
        <v>87.86</v>
      </c>
      <c r="C204" s="7">
        <v>89.77</v>
      </c>
      <c r="D204" s="7">
        <v>91.79</v>
      </c>
      <c r="E204" s="7">
        <v>86.25</v>
      </c>
      <c r="F204" s="7" t="s">
        <v>197</v>
      </c>
      <c r="G204" s="8">
        <v>-1.54E-2</v>
      </c>
    </row>
    <row r="205" spans="1:7" x14ac:dyDescent="0.3">
      <c r="A205" s="5">
        <v>45000</v>
      </c>
      <c r="B205" s="6">
        <v>89.23</v>
      </c>
      <c r="C205" s="7">
        <v>92.98</v>
      </c>
      <c r="D205" s="7">
        <v>95.43</v>
      </c>
      <c r="E205" s="7">
        <v>89</v>
      </c>
      <c r="F205" s="7" t="s">
        <v>198</v>
      </c>
      <c r="G205" s="8">
        <v>-3.9199999999999999E-2</v>
      </c>
    </row>
    <row r="206" spans="1:7" x14ac:dyDescent="0.3">
      <c r="A206" s="5">
        <v>44999</v>
      </c>
      <c r="B206" s="6">
        <v>92.87</v>
      </c>
      <c r="C206" s="7">
        <v>95.66</v>
      </c>
      <c r="D206" s="7">
        <v>96.85</v>
      </c>
      <c r="E206" s="7">
        <v>92.4</v>
      </c>
      <c r="F206" s="7" t="s">
        <v>199</v>
      </c>
      <c r="G206" s="8">
        <v>-2.76E-2</v>
      </c>
    </row>
    <row r="207" spans="1:7" x14ac:dyDescent="0.3">
      <c r="A207" s="5">
        <v>44998</v>
      </c>
      <c r="B207" s="6">
        <v>95.51</v>
      </c>
      <c r="C207" s="7">
        <v>100.16</v>
      </c>
      <c r="D207" s="7">
        <v>100.16</v>
      </c>
      <c r="E207" s="7">
        <v>95.24</v>
      </c>
      <c r="F207" s="7" t="s">
        <v>200</v>
      </c>
      <c r="G207" s="8">
        <v>-4.65E-2</v>
      </c>
    </row>
    <row r="208" spans="1:7" x14ac:dyDescent="0.3">
      <c r="A208" s="5">
        <v>44995</v>
      </c>
      <c r="B208" s="6">
        <v>100.17</v>
      </c>
      <c r="C208" s="7">
        <v>99</v>
      </c>
      <c r="D208" s="7">
        <v>100.34</v>
      </c>
      <c r="E208" s="7">
        <v>98.28</v>
      </c>
      <c r="F208" s="7" t="s">
        <v>201</v>
      </c>
      <c r="G208" s="8">
        <v>8.8000000000000005E-3</v>
      </c>
    </row>
    <row r="209" spans="1:7" x14ac:dyDescent="0.3">
      <c r="A209" s="5">
        <v>44994</v>
      </c>
      <c r="B209" s="6">
        <v>99.3</v>
      </c>
      <c r="C209" s="7">
        <v>97.8</v>
      </c>
      <c r="D209" s="7">
        <v>99.83</v>
      </c>
      <c r="E209" s="7">
        <v>96.59</v>
      </c>
      <c r="F209" s="7" t="s">
        <v>202</v>
      </c>
      <c r="G209" s="8">
        <v>1.4999999999999999E-2</v>
      </c>
    </row>
    <row r="210" spans="1:7" x14ac:dyDescent="0.3">
      <c r="A210" s="5">
        <v>44993</v>
      </c>
      <c r="B210" s="6">
        <v>97.83</v>
      </c>
      <c r="C210" s="7">
        <v>95.98</v>
      </c>
      <c r="D210" s="7">
        <v>99</v>
      </c>
      <c r="E210" s="7">
        <v>95.9</v>
      </c>
      <c r="F210" s="7" t="s">
        <v>203</v>
      </c>
      <c r="G210" s="8">
        <v>1.9699999999999999E-2</v>
      </c>
    </row>
    <row r="211" spans="1:7" x14ac:dyDescent="0.3">
      <c r="A211" s="5">
        <v>44992</v>
      </c>
      <c r="B211" s="6">
        <v>95.94</v>
      </c>
      <c r="C211" s="7">
        <v>93.23</v>
      </c>
      <c r="D211" s="7">
        <v>96.8</v>
      </c>
      <c r="E211" s="7">
        <v>92.8</v>
      </c>
      <c r="F211" s="7" t="s">
        <v>204</v>
      </c>
      <c r="G211" s="8">
        <v>3.2199999999999999E-2</v>
      </c>
    </row>
    <row r="212" spans="1:7" x14ac:dyDescent="0.3">
      <c r="A212" s="5">
        <v>44991</v>
      </c>
      <c r="B212" s="6">
        <v>92.95</v>
      </c>
      <c r="C212" s="7">
        <v>92.36</v>
      </c>
      <c r="D212" s="7">
        <v>94.63</v>
      </c>
      <c r="E212" s="7">
        <v>92.1</v>
      </c>
      <c r="F212" s="7" t="s">
        <v>205</v>
      </c>
      <c r="G212" s="8">
        <v>7.4000000000000003E-3</v>
      </c>
    </row>
    <row r="213" spans="1:7" x14ac:dyDescent="0.3">
      <c r="A213" s="5">
        <v>44988</v>
      </c>
      <c r="B213" s="6">
        <v>92.27</v>
      </c>
      <c r="C213" s="7">
        <v>93</v>
      </c>
      <c r="D213" s="7">
        <v>93.51</v>
      </c>
      <c r="E213" s="7">
        <v>91.55</v>
      </c>
      <c r="F213" s="7" t="s">
        <v>206</v>
      </c>
      <c r="G213" s="8">
        <v>-7.7999999999999996E-3</v>
      </c>
    </row>
    <row r="214" spans="1:7" x14ac:dyDescent="0.3">
      <c r="A214" s="5">
        <v>44987</v>
      </c>
      <c r="B214" s="6">
        <v>93</v>
      </c>
      <c r="C214" s="7">
        <v>96.93</v>
      </c>
      <c r="D214" s="7">
        <v>98.39</v>
      </c>
      <c r="E214" s="7">
        <v>92.9</v>
      </c>
      <c r="F214" s="7" t="s">
        <v>207</v>
      </c>
      <c r="G214" s="8">
        <v>-4.2299999999999997E-2</v>
      </c>
    </row>
    <row r="215" spans="1:7" x14ac:dyDescent="0.3">
      <c r="A215" s="5">
        <v>44986</v>
      </c>
      <c r="B215" s="6">
        <v>97.11</v>
      </c>
      <c r="C215" s="7">
        <v>99.73</v>
      </c>
      <c r="D215" s="7">
        <v>99.76</v>
      </c>
      <c r="E215" s="7">
        <v>96.42</v>
      </c>
      <c r="F215" s="7" t="s">
        <v>204</v>
      </c>
      <c r="G215" s="8">
        <v>-2.4400000000000002E-2</v>
      </c>
    </row>
    <row r="216" spans="1:7" x14ac:dyDescent="0.3">
      <c r="A216" s="5">
        <v>44985</v>
      </c>
      <c r="B216" s="6">
        <v>99.54</v>
      </c>
      <c r="C216" s="7">
        <v>100.06</v>
      </c>
      <c r="D216" s="7">
        <v>100.65</v>
      </c>
      <c r="E216" s="7">
        <v>99.03</v>
      </c>
      <c r="F216" s="7" t="s">
        <v>208</v>
      </c>
      <c r="G216" s="8">
        <v>-7.4999999999999997E-3</v>
      </c>
    </row>
    <row r="217" spans="1:7" x14ac:dyDescent="0.3">
      <c r="A217" s="5">
        <v>44984</v>
      </c>
      <c r="B217" s="6">
        <v>100.29</v>
      </c>
      <c r="C217" s="7">
        <v>97.4</v>
      </c>
      <c r="D217" s="7">
        <v>100.64</v>
      </c>
      <c r="E217" s="7">
        <v>97.36</v>
      </c>
      <c r="F217" s="7" t="s">
        <v>209</v>
      </c>
      <c r="G217" s="8">
        <v>2.4899999999999999E-2</v>
      </c>
    </row>
    <row r="218" spans="1:7" x14ac:dyDescent="0.3">
      <c r="A218" s="5">
        <v>44981</v>
      </c>
      <c r="B218" s="6">
        <v>97.85</v>
      </c>
      <c r="C218" s="7">
        <v>97.09</v>
      </c>
      <c r="D218" s="7">
        <v>100.15</v>
      </c>
      <c r="E218" s="7">
        <v>96.83</v>
      </c>
      <c r="F218" s="7" t="s">
        <v>210</v>
      </c>
      <c r="G218" s="8">
        <v>1.2E-2</v>
      </c>
    </row>
    <row r="219" spans="1:7" x14ac:dyDescent="0.3">
      <c r="A219" s="5">
        <v>44980</v>
      </c>
      <c r="B219" s="6">
        <v>96.69</v>
      </c>
      <c r="C219" s="7">
        <v>96.07</v>
      </c>
      <c r="D219" s="7">
        <v>98.17</v>
      </c>
      <c r="E219" s="7">
        <v>95.91</v>
      </c>
      <c r="F219" s="7" t="s">
        <v>211</v>
      </c>
      <c r="G219" s="8">
        <v>4.0000000000000001E-3</v>
      </c>
    </row>
    <row r="220" spans="1:7" x14ac:dyDescent="0.3">
      <c r="A220" s="5">
        <v>44979</v>
      </c>
      <c r="B220" s="6">
        <v>96.3</v>
      </c>
      <c r="C220" s="7">
        <v>99.98</v>
      </c>
      <c r="D220" s="7">
        <v>100.6</v>
      </c>
      <c r="E220" s="7">
        <v>95.95</v>
      </c>
      <c r="F220" s="7" t="s">
        <v>76</v>
      </c>
      <c r="G220" s="8">
        <v>-3.8199999999999998E-2</v>
      </c>
    </row>
    <row r="221" spans="1:7" x14ac:dyDescent="0.3">
      <c r="A221" s="5">
        <v>44978</v>
      </c>
      <c r="B221" s="6">
        <v>100.12</v>
      </c>
      <c r="C221" s="7">
        <v>98.05</v>
      </c>
      <c r="D221" s="7">
        <v>101.18</v>
      </c>
      <c r="E221" s="7">
        <v>96.63</v>
      </c>
      <c r="F221" s="7" t="s">
        <v>212</v>
      </c>
      <c r="G221" s="8">
        <v>1.8499999999999999E-2</v>
      </c>
    </row>
    <row r="222" spans="1:7" x14ac:dyDescent="0.3">
      <c r="A222" s="5">
        <v>44977</v>
      </c>
      <c r="B222" s="6">
        <v>98.3</v>
      </c>
      <c r="C222" s="7">
        <v>96.3</v>
      </c>
      <c r="D222" s="7">
        <v>99.99</v>
      </c>
      <c r="E222" s="7">
        <v>95.9</v>
      </c>
      <c r="F222" s="7" t="s">
        <v>213</v>
      </c>
      <c r="G222" s="8">
        <v>2.3599999999999999E-2</v>
      </c>
    </row>
    <row r="223" spans="1:7" x14ac:dyDescent="0.3">
      <c r="A223" s="5">
        <v>44974</v>
      </c>
      <c r="B223" s="6">
        <v>96.03</v>
      </c>
      <c r="C223" s="7">
        <v>98.15</v>
      </c>
      <c r="D223" s="7">
        <v>98.45</v>
      </c>
      <c r="E223" s="7">
        <v>95.53</v>
      </c>
      <c r="F223" s="7" t="s">
        <v>214</v>
      </c>
      <c r="G223" s="8">
        <v>-1.8599999999999998E-2</v>
      </c>
    </row>
    <row r="224" spans="1:7" x14ac:dyDescent="0.3">
      <c r="A224" s="5">
        <v>44973</v>
      </c>
      <c r="B224" s="6">
        <v>97.85</v>
      </c>
      <c r="C224" s="7">
        <v>94.51</v>
      </c>
      <c r="D224" s="7">
        <v>98.31</v>
      </c>
      <c r="E224" s="7">
        <v>94.21</v>
      </c>
      <c r="F224" s="7" t="s">
        <v>215</v>
      </c>
      <c r="G224" s="8">
        <v>3.4500000000000003E-2</v>
      </c>
    </row>
    <row r="225" spans="1:7" x14ac:dyDescent="0.3">
      <c r="A225" s="5">
        <v>44972</v>
      </c>
      <c r="B225" s="6">
        <v>94.59</v>
      </c>
      <c r="C225" s="7">
        <v>91.77</v>
      </c>
      <c r="D225" s="7">
        <v>94.94</v>
      </c>
      <c r="E225" s="7">
        <v>90.5</v>
      </c>
      <c r="F225" s="7" t="s">
        <v>216</v>
      </c>
      <c r="G225" s="8">
        <v>3.5000000000000003E-2</v>
      </c>
    </row>
    <row r="226" spans="1:7" x14ac:dyDescent="0.3">
      <c r="A226" s="5">
        <v>44971</v>
      </c>
      <c r="B226" s="6">
        <v>91.39</v>
      </c>
      <c r="C226" s="7">
        <v>92.28</v>
      </c>
      <c r="D226" s="7">
        <v>93.5</v>
      </c>
      <c r="E226" s="7">
        <v>89.91</v>
      </c>
      <c r="F226" s="7" t="s">
        <v>217</v>
      </c>
      <c r="G226" s="8">
        <v>-1.14E-2</v>
      </c>
    </row>
    <row r="227" spans="1:7" x14ac:dyDescent="0.3">
      <c r="A227" s="5">
        <v>44970</v>
      </c>
      <c r="B227" s="6">
        <v>92.44</v>
      </c>
      <c r="C227" s="7">
        <v>93.13</v>
      </c>
      <c r="D227" s="7">
        <v>93.99</v>
      </c>
      <c r="E227" s="7">
        <v>91.68</v>
      </c>
      <c r="F227" s="7" t="s">
        <v>88</v>
      </c>
      <c r="G227" s="8">
        <v>-9.4000000000000004E-3</v>
      </c>
    </row>
    <row r="228" spans="1:7" x14ac:dyDescent="0.3">
      <c r="A228" s="5">
        <v>44967</v>
      </c>
      <c r="B228" s="6">
        <v>93.32</v>
      </c>
      <c r="C228" s="7">
        <v>91.29</v>
      </c>
      <c r="D228" s="7">
        <v>93.32</v>
      </c>
      <c r="E228" s="7">
        <v>90.63</v>
      </c>
      <c r="F228" s="7" t="s">
        <v>218</v>
      </c>
      <c r="G228" s="8">
        <v>2.1899999999999999E-2</v>
      </c>
    </row>
    <row r="229" spans="1:7" x14ac:dyDescent="0.3">
      <c r="A229" s="5">
        <v>44966</v>
      </c>
      <c r="B229" s="6">
        <v>91.32</v>
      </c>
      <c r="C229" s="7">
        <v>90.4</v>
      </c>
      <c r="D229" s="7">
        <v>92.98</v>
      </c>
      <c r="E229" s="7">
        <v>89.95</v>
      </c>
      <c r="F229" s="7" t="s">
        <v>219</v>
      </c>
      <c r="G229" s="8">
        <v>1.03E-2</v>
      </c>
    </row>
    <row r="230" spans="1:7" x14ac:dyDescent="0.3">
      <c r="A230" s="5">
        <v>44965</v>
      </c>
      <c r="B230" s="6">
        <v>90.39</v>
      </c>
      <c r="C230" s="7">
        <v>90.6</v>
      </c>
      <c r="D230" s="7">
        <v>92.05</v>
      </c>
      <c r="E230" s="7">
        <v>89.18</v>
      </c>
      <c r="F230" s="7" t="s">
        <v>220</v>
      </c>
      <c r="G230" s="8">
        <v>-1.1999999999999999E-3</v>
      </c>
    </row>
    <row r="231" spans="1:7" x14ac:dyDescent="0.3">
      <c r="A231" s="5">
        <v>44964</v>
      </c>
      <c r="B231" s="6">
        <v>90.5</v>
      </c>
      <c r="C231" s="7">
        <v>91.29</v>
      </c>
      <c r="D231" s="7">
        <v>92.35</v>
      </c>
      <c r="E231" s="7">
        <v>89.18</v>
      </c>
      <c r="F231" s="7" t="s">
        <v>221</v>
      </c>
      <c r="G231" s="8">
        <v>-7.4999999999999997E-3</v>
      </c>
    </row>
    <row r="232" spans="1:7" x14ac:dyDescent="0.3">
      <c r="A232" s="5">
        <v>44963</v>
      </c>
      <c r="B232" s="6">
        <v>91.18</v>
      </c>
      <c r="C232" s="7">
        <v>93.85</v>
      </c>
      <c r="D232" s="7">
        <v>95.98</v>
      </c>
      <c r="E232" s="7">
        <v>90.54</v>
      </c>
      <c r="F232" s="7" t="s">
        <v>222</v>
      </c>
      <c r="G232" s="8">
        <v>-2.6599999999999999E-2</v>
      </c>
    </row>
    <row r="233" spans="1:7" x14ac:dyDescent="0.3">
      <c r="A233" s="5">
        <v>44960</v>
      </c>
      <c r="B233" s="6">
        <v>93.67</v>
      </c>
      <c r="C233" s="7">
        <v>94.24</v>
      </c>
      <c r="D233" s="7">
        <v>96</v>
      </c>
      <c r="E233" s="7">
        <v>93.06</v>
      </c>
      <c r="F233" s="7" t="s">
        <v>223</v>
      </c>
      <c r="G233" s="8">
        <v>8.9999999999999998E-4</v>
      </c>
    </row>
    <row r="234" spans="1:7" x14ac:dyDescent="0.3">
      <c r="A234" s="5">
        <v>44959</v>
      </c>
      <c r="B234" s="6">
        <v>93.59</v>
      </c>
      <c r="C234" s="7">
        <v>95.45</v>
      </c>
      <c r="D234" s="7">
        <v>97.13</v>
      </c>
      <c r="E234" s="7">
        <v>91.81</v>
      </c>
      <c r="F234" s="7" t="s">
        <v>224</v>
      </c>
      <c r="G234" s="8">
        <v>-2.1000000000000001E-2</v>
      </c>
    </row>
    <row r="235" spans="1:7" x14ac:dyDescent="0.3">
      <c r="A235" s="5">
        <v>44958</v>
      </c>
      <c r="B235" s="6">
        <v>95.6</v>
      </c>
      <c r="C235" s="7">
        <v>93.36</v>
      </c>
      <c r="D235" s="7">
        <v>97.55</v>
      </c>
      <c r="E235" s="7">
        <v>92.25</v>
      </c>
      <c r="F235" s="7" t="s">
        <v>225</v>
      </c>
      <c r="G235" s="8">
        <v>2.8000000000000001E-2</v>
      </c>
    </row>
    <row r="236" spans="1:7" x14ac:dyDescent="0.3">
      <c r="A236" s="5">
        <v>44957</v>
      </c>
      <c r="B236" s="6">
        <v>93</v>
      </c>
      <c r="C236" s="7">
        <v>89.8</v>
      </c>
      <c r="D236" s="7">
        <v>93.64</v>
      </c>
      <c r="E236" s="7">
        <v>88.99</v>
      </c>
      <c r="F236" s="7" t="s">
        <v>226</v>
      </c>
      <c r="G236" s="8">
        <v>3.5499999999999997E-2</v>
      </c>
    </row>
    <row r="237" spans="1:7" x14ac:dyDescent="0.3">
      <c r="A237" s="5">
        <v>44956</v>
      </c>
      <c r="B237" s="6">
        <v>89.81</v>
      </c>
      <c r="C237" s="7">
        <v>89.54</v>
      </c>
      <c r="D237" s="7">
        <v>90.32</v>
      </c>
      <c r="E237" s="7">
        <v>87.52</v>
      </c>
      <c r="F237" s="7" t="s">
        <v>227</v>
      </c>
      <c r="G237" s="8">
        <v>2.8999999999999998E-3</v>
      </c>
    </row>
    <row r="238" spans="1:7" x14ac:dyDescent="0.3">
      <c r="A238" s="5">
        <v>44953</v>
      </c>
      <c r="B238" s="6">
        <v>89.55</v>
      </c>
      <c r="C238" s="7">
        <v>89.3</v>
      </c>
      <c r="D238" s="7">
        <v>90.7</v>
      </c>
      <c r="E238" s="7">
        <v>88.63</v>
      </c>
      <c r="F238" s="7" t="s">
        <v>228</v>
      </c>
      <c r="G238" s="8">
        <v>1.8E-3</v>
      </c>
    </row>
    <row r="239" spans="1:7" x14ac:dyDescent="0.3">
      <c r="A239" s="5">
        <v>44952</v>
      </c>
      <c r="B239" s="6">
        <v>89.39</v>
      </c>
      <c r="C239" s="7">
        <v>84.55</v>
      </c>
      <c r="D239" s="7">
        <v>89.6</v>
      </c>
      <c r="E239" s="7">
        <v>84.01</v>
      </c>
      <c r="F239" s="7" t="s">
        <v>229</v>
      </c>
      <c r="G239" s="8">
        <v>5.5399999999999998E-2</v>
      </c>
    </row>
    <row r="240" spans="1:7" x14ac:dyDescent="0.3">
      <c r="A240" s="5">
        <v>44951</v>
      </c>
      <c r="B240" s="6">
        <v>84.7</v>
      </c>
      <c r="C240" s="7">
        <v>81.709999999999994</v>
      </c>
      <c r="D240" s="7">
        <v>85</v>
      </c>
      <c r="E240" s="7">
        <v>81</v>
      </c>
      <c r="F240" s="7" t="s">
        <v>230</v>
      </c>
      <c r="G240" s="8">
        <v>3.3300000000000003E-2</v>
      </c>
    </row>
    <row r="241" spans="1:7" x14ac:dyDescent="0.3">
      <c r="A241" s="5">
        <v>44950</v>
      </c>
      <c r="B241" s="6">
        <v>81.97</v>
      </c>
      <c r="C241" s="7">
        <v>84.8</v>
      </c>
      <c r="D241" s="7">
        <v>84.85</v>
      </c>
      <c r="E241" s="7">
        <v>81.53</v>
      </c>
      <c r="F241" s="7" t="s">
        <v>231</v>
      </c>
      <c r="G241" s="8">
        <v>-2.9499999999999998E-2</v>
      </c>
    </row>
    <row r="242" spans="1:7" x14ac:dyDescent="0.3">
      <c r="A242" s="5">
        <v>44949</v>
      </c>
      <c r="B242" s="6">
        <v>84.46</v>
      </c>
      <c r="C242" s="7">
        <v>84.95</v>
      </c>
      <c r="D242" s="7">
        <v>85.92</v>
      </c>
      <c r="E242" s="7">
        <v>83.75</v>
      </c>
      <c r="F242" s="7" t="s">
        <v>232</v>
      </c>
      <c r="G242" s="8">
        <v>-7.4000000000000003E-3</v>
      </c>
    </row>
    <row r="243" spans="1:7" x14ac:dyDescent="0.3">
      <c r="A243" s="5">
        <v>44946</v>
      </c>
      <c r="B243" s="6">
        <v>85.09</v>
      </c>
      <c r="C243" s="7">
        <v>84.05</v>
      </c>
      <c r="D243" s="7">
        <v>85.3</v>
      </c>
      <c r="E243" s="7">
        <v>83.43</v>
      </c>
      <c r="F243" s="7" t="s">
        <v>233</v>
      </c>
      <c r="G243" s="8">
        <v>9.9000000000000008E-3</v>
      </c>
    </row>
    <row r="244" spans="1:7" x14ac:dyDescent="0.3">
      <c r="A244" s="5">
        <v>44945</v>
      </c>
      <c r="B244" s="6">
        <v>84.26</v>
      </c>
      <c r="C244" s="7">
        <v>83.32</v>
      </c>
      <c r="D244" s="7">
        <v>85.35</v>
      </c>
      <c r="E244" s="7">
        <v>83.13</v>
      </c>
      <c r="F244" s="7" t="s">
        <v>181</v>
      </c>
      <c r="G244" s="8">
        <v>5.1999999999999998E-3</v>
      </c>
    </row>
    <row r="245" spans="1:7" x14ac:dyDescent="0.3">
      <c r="A245" s="5">
        <v>44944</v>
      </c>
      <c r="B245" s="6">
        <v>83.82</v>
      </c>
      <c r="C245" s="7">
        <v>79.290000000000006</v>
      </c>
      <c r="D245" s="7">
        <v>83.86</v>
      </c>
      <c r="E245" s="7">
        <v>78.31</v>
      </c>
      <c r="F245" s="7" t="s">
        <v>234</v>
      </c>
      <c r="G245" s="8">
        <v>5.5399999999999998E-2</v>
      </c>
    </row>
    <row r="246" spans="1:7" x14ac:dyDescent="0.3">
      <c r="A246" s="5">
        <v>44943</v>
      </c>
      <c r="B246" s="6">
        <v>79.42</v>
      </c>
      <c r="C246" s="7">
        <v>77.55</v>
      </c>
      <c r="D246" s="7">
        <v>80.2</v>
      </c>
      <c r="E246" s="7">
        <v>77.069999999999993</v>
      </c>
      <c r="F246" s="7" t="s">
        <v>235</v>
      </c>
      <c r="G246" s="8">
        <v>2.4500000000000001E-2</v>
      </c>
    </row>
    <row r="247" spans="1:7" x14ac:dyDescent="0.3">
      <c r="A247" s="5">
        <v>44942</v>
      </c>
      <c r="B247" s="6">
        <v>77.52</v>
      </c>
      <c r="C247" s="7">
        <v>79.72</v>
      </c>
      <c r="D247" s="7">
        <v>79.75</v>
      </c>
      <c r="E247" s="7">
        <v>77.37</v>
      </c>
      <c r="F247" s="7" t="s">
        <v>163</v>
      </c>
      <c r="G247" s="8">
        <v>-2.6499999999999999E-2</v>
      </c>
    </row>
    <row r="248" spans="1:7" x14ac:dyDescent="0.3">
      <c r="A248" s="5">
        <v>44939</v>
      </c>
      <c r="B248" s="6">
        <v>79.63</v>
      </c>
      <c r="C248" s="7">
        <v>80.5</v>
      </c>
      <c r="D248" s="7">
        <v>80.56</v>
      </c>
      <c r="E248" s="7">
        <v>78.209999999999994</v>
      </c>
      <c r="F248" s="7" t="s">
        <v>236</v>
      </c>
      <c r="G248" s="8">
        <v>-6.7000000000000002E-3</v>
      </c>
    </row>
    <row r="249" spans="1:7" x14ac:dyDescent="0.3">
      <c r="A249" s="5">
        <v>44938</v>
      </c>
      <c r="B249" s="6">
        <v>80.17</v>
      </c>
      <c r="C249" s="7">
        <v>78.77</v>
      </c>
      <c r="D249" s="7">
        <v>80.86</v>
      </c>
      <c r="E249" s="7">
        <v>78.5</v>
      </c>
      <c r="F249" s="7" t="s">
        <v>237</v>
      </c>
      <c r="G249" s="8">
        <v>1.44E-2</v>
      </c>
    </row>
    <row r="250" spans="1:7" x14ac:dyDescent="0.3">
      <c r="A250" s="5">
        <v>44937</v>
      </c>
      <c r="B250" s="6">
        <v>79.03</v>
      </c>
      <c r="C250" s="7">
        <v>80.540000000000006</v>
      </c>
      <c r="D250" s="7">
        <v>81.64</v>
      </c>
      <c r="E250" s="7">
        <v>78.510000000000005</v>
      </c>
      <c r="F250" s="7" t="s">
        <v>238</v>
      </c>
      <c r="G250" s="8">
        <v>-2.1899999999999999E-2</v>
      </c>
    </row>
    <row r="251" spans="1:7" x14ac:dyDescent="0.3">
      <c r="A251" s="5">
        <v>44936</v>
      </c>
      <c r="B251" s="6">
        <v>80.8</v>
      </c>
      <c r="C251" s="7">
        <v>81.78</v>
      </c>
      <c r="D251" s="7">
        <v>82.51</v>
      </c>
      <c r="E251" s="7">
        <v>80.069999999999993</v>
      </c>
      <c r="F251" s="7" t="s">
        <v>239</v>
      </c>
      <c r="G251" s="8">
        <v>-2.5000000000000001E-3</v>
      </c>
    </row>
    <row r="252" spans="1:7" x14ac:dyDescent="0.3">
      <c r="A252" s="5">
        <v>44935</v>
      </c>
      <c r="B252" s="6">
        <v>81</v>
      </c>
      <c r="C252" s="7">
        <v>77.64</v>
      </c>
      <c r="D252" s="7">
        <v>81.88</v>
      </c>
      <c r="E252" s="7">
        <v>77.010000000000005</v>
      </c>
      <c r="F252" s="7" t="s">
        <v>240</v>
      </c>
      <c r="G252" s="8">
        <v>4.3499999999999997E-2</v>
      </c>
    </row>
    <row r="253" spans="1:7" x14ac:dyDescent="0.3">
      <c r="A253" s="5">
        <v>44932</v>
      </c>
      <c r="B253" s="6">
        <v>77.62</v>
      </c>
      <c r="C253" s="7">
        <v>78.61</v>
      </c>
      <c r="D253" s="7">
        <v>79.64</v>
      </c>
      <c r="E253" s="7">
        <v>77.08</v>
      </c>
      <c r="F253" s="7" t="s">
        <v>241</v>
      </c>
      <c r="G253" s="8">
        <v>-1.1599999999999999E-2</v>
      </c>
    </row>
    <row r="254" spans="1:7" x14ac:dyDescent="0.3">
      <c r="A254" s="5">
        <v>44931</v>
      </c>
      <c r="B254" s="6">
        <v>78.53</v>
      </c>
      <c r="C254" s="7">
        <v>77.52</v>
      </c>
      <c r="D254" s="7">
        <v>79.75</v>
      </c>
      <c r="E254" s="7">
        <v>77</v>
      </c>
      <c r="F254" s="7" t="s">
        <v>242</v>
      </c>
      <c r="G254" s="8">
        <v>1.3299999999999999E-2</v>
      </c>
    </row>
    <row r="255" spans="1:7" x14ac:dyDescent="0.3">
      <c r="A255" s="5">
        <v>44930</v>
      </c>
      <c r="B255" s="6">
        <v>77.5</v>
      </c>
      <c r="C255" s="7">
        <v>82.71</v>
      </c>
      <c r="D255" s="7">
        <v>84.12</v>
      </c>
      <c r="E255" s="7">
        <v>77.25</v>
      </c>
      <c r="F255" s="7" t="s">
        <v>243</v>
      </c>
      <c r="G255" s="8">
        <v>-6.5600000000000006E-2</v>
      </c>
    </row>
    <row r="256" spans="1:7" x14ac:dyDescent="0.3">
      <c r="A256" s="5">
        <v>44929</v>
      </c>
      <c r="B256" s="6">
        <v>82.94</v>
      </c>
      <c r="C256" s="7">
        <v>85.12</v>
      </c>
      <c r="D256" s="7">
        <v>86.17</v>
      </c>
      <c r="E256" s="7">
        <v>81.87</v>
      </c>
      <c r="F256" s="7" t="s">
        <v>244</v>
      </c>
      <c r="G256" s="8">
        <v>-2.7900000000000001E-2</v>
      </c>
    </row>
    <row r="257" spans="1:7" x14ac:dyDescent="0.3">
      <c r="A257" s="5">
        <v>44928</v>
      </c>
      <c r="B257" s="6">
        <v>85.32</v>
      </c>
      <c r="C257" s="7">
        <v>82.45</v>
      </c>
      <c r="D257" s="7">
        <v>86.87</v>
      </c>
      <c r="E257" s="7">
        <v>82.4</v>
      </c>
      <c r="F257" s="7" t="s">
        <v>245</v>
      </c>
      <c r="G257" s="8">
        <v>3.7199999999999997E-2</v>
      </c>
    </row>
    <row r="258" spans="1:7" x14ac:dyDescent="0.3">
      <c r="A258" s="10" t="s">
        <v>1058</v>
      </c>
      <c r="B258" s="12">
        <f>AVERAGE(B2:B257)</f>
        <v>85.311015624999882</v>
      </c>
      <c r="C258" s="11">
        <f>AVERAGE(C2:C257)</f>
        <v>85.333164062500003</v>
      </c>
      <c r="D258" s="11">
        <f>AVERAGE(D2:D257)</f>
        <v>86.693632812499914</v>
      </c>
      <c r="E258" s="11">
        <f>AVERAGE(E2:E257)</f>
        <v>84.04246093750001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4B7B-1455-43E5-A166-A02888F04D28}">
  <dimension ref="A1:J259"/>
  <sheetViews>
    <sheetView workbookViewId="0">
      <pane ySplit="1" topLeftCell="A2" activePane="bottomLeft" state="frozen"/>
      <selection pane="bottomLeft" activeCell="N24" sqref="N24"/>
    </sheetView>
  </sheetViews>
  <sheetFormatPr defaultRowHeight="14.4" x14ac:dyDescent="0.3"/>
  <cols>
    <col min="1" max="2" width="10.5546875" bestFit="1" customWidth="1"/>
  </cols>
  <sheetData>
    <row r="1" spans="1:10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10" x14ac:dyDescent="0.3">
      <c r="A2" s="5">
        <v>44925</v>
      </c>
      <c r="B2" s="6">
        <v>82.26</v>
      </c>
      <c r="C2" s="7">
        <v>84.03</v>
      </c>
      <c r="D2" s="7">
        <v>85.97</v>
      </c>
      <c r="E2" s="7">
        <v>80.59</v>
      </c>
      <c r="F2" s="7" t="s">
        <v>246</v>
      </c>
      <c r="G2" s="8">
        <v>-2.3199999999999998E-2</v>
      </c>
      <c r="J2" t="s">
        <v>1056</v>
      </c>
    </row>
    <row r="3" spans="1:10" x14ac:dyDescent="0.3">
      <c r="A3" s="5">
        <v>44924</v>
      </c>
      <c r="B3" s="6">
        <v>84.21</v>
      </c>
      <c r="C3" s="7">
        <v>86.24</v>
      </c>
      <c r="D3" s="7">
        <v>86.63</v>
      </c>
      <c r="E3" s="7">
        <v>84.21</v>
      </c>
      <c r="F3" s="7" t="s">
        <v>247</v>
      </c>
      <c r="G3" s="8">
        <v>-2.3E-2</v>
      </c>
      <c r="J3" t="s">
        <v>1057</v>
      </c>
    </row>
    <row r="4" spans="1:10" x14ac:dyDescent="0.3">
      <c r="A4" s="5">
        <v>44923</v>
      </c>
      <c r="B4" s="6">
        <v>86.19</v>
      </c>
      <c r="C4" s="7">
        <v>88</v>
      </c>
      <c r="D4" s="7">
        <v>88.84</v>
      </c>
      <c r="E4" s="7">
        <v>86</v>
      </c>
      <c r="F4" s="7" t="s">
        <v>248</v>
      </c>
      <c r="G4" s="8">
        <v>-2.5000000000000001E-2</v>
      </c>
    </row>
    <row r="5" spans="1:10" x14ac:dyDescent="0.3">
      <c r="A5" s="5">
        <v>44922</v>
      </c>
      <c r="B5" s="6">
        <v>88.4</v>
      </c>
      <c r="C5" s="7">
        <v>89.92</v>
      </c>
      <c r="D5" s="7">
        <v>91.18</v>
      </c>
      <c r="E5" s="7">
        <v>87.89</v>
      </c>
      <c r="F5" s="7" t="s">
        <v>249</v>
      </c>
      <c r="G5" s="8">
        <v>-1.09E-2</v>
      </c>
    </row>
    <row r="6" spans="1:10" x14ac:dyDescent="0.3">
      <c r="A6" s="5">
        <v>44918</v>
      </c>
      <c r="B6" s="6">
        <v>89.37</v>
      </c>
      <c r="C6" s="7">
        <v>89.26</v>
      </c>
      <c r="D6" s="7">
        <v>90.63</v>
      </c>
      <c r="E6" s="7">
        <v>88.52</v>
      </c>
      <c r="F6" s="7" t="s">
        <v>250</v>
      </c>
      <c r="G6" s="8">
        <v>2.3999999999999998E-3</v>
      </c>
    </row>
    <row r="7" spans="1:10" x14ac:dyDescent="0.3">
      <c r="A7" s="5">
        <v>44917</v>
      </c>
      <c r="B7" s="6">
        <v>89.16</v>
      </c>
      <c r="C7" s="7">
        <v>87.59</v>
      </c>
      <c r="D7" s="7">
        <v>90.55</v>
      </c>
      <c r="E7" s="7">
        <v>87.22</v>
      </c>
      <c r="F7" s="7" t="s">
        <v>251</v>
      </c>
      <c r="G7" s="8">
        <v>1.66E-2</v>
      </c>
    </row>
    <row r="8" spans="1:10" x14ac:dyDescent="0.3">
      <c r="A8" s="5">
        <v>44916</v>
      </c>
      <c r="B8" s="6">
        <v>87.7</v>
      </c>
      <c r="C8" s="7">
        <v>90.02</v>
      </c>
      <c r="D8" s="7">
        <v>90.02</v>
      </c>
      <c r="E8" s="7">
        <v>86.66</v>
      </c>
      <c r="F8" s="7" t="s">
        <v>252</v>
      </c>
      <c r="G8" s="8">
        <v>-1.7899999999999999E-2</v>
      </c>
    </row>
    <row r="9" spans="1:10" x14ac:dyDescent="0.3">
      <c r="A9" s="5">
        <v>44915</v>
      </c>
      <c r="B9" s="6">
        <v>89.3</v>
      </c>
      <c r="C9" s="7">
        <v>87.49</v>
      </c>
      <c r="D9" s="7">
        <v>90.68</v>
      </c>
      <c r="E9" s="7">
        <v>85.9</v>
      </c>
      <c r="F9" s="7" t="s">
        <v>253</v>
      </c>
      <c r="G9" s="8">
        <v>2.2700000000000001E-2</v>
      </c>
    </row>
    <row r="10" spans="1:10" x14ac:dyDescent="0.3">
      <c r="A10" s="5">
        <v>44914</v>
      </c>
      <c r="B10" s="6">
        <v>87.32</v>
      </c>
      <c r="C10" s="7">
        <v>85.77</v>
      </c>
      <c r="D10" s="7">
        <v>87.32</v>
      </c>
      <c r="E10" s="7">
        <v>83.04</v>
      </c>
      <c r="F10" s="7" t="s">
        <v>254</v>
      </c>
      <c r="G10" s="8">
        <v>4.3499999999999997E-2</v>
      </c>
    </row>
    <row r="11" spans="1:10" x14ac:dyDescent="0.3">
      <c r="A11" s="5">
        <v>44911</v>
      </c>
      <c r="B11" s="6">
        <v>83.68</v>
      </c>
      <c r="C11" s="7">
        <v>85.24</v>
      </c>
      <c r="D11" s="7">
        <v>86.33</v>
      </c>
      <c r="E11" s="7">
        <v>83.07</v>
      </c>
      <c r="F11" s="7" t="s">
        <v>255</v>
      </c>
      <c r="G11" s="8">
        <v>-1.78E-2</v>
      </c>
    </row>
    <row r="12" spans="1:10" x14ac:dyDescent="0.3">
      <c r="A12" s="5">
        <v>44910</v>
      </c>
      <c r="B12" s="6">
        <v>85.2</v>
      </c>
      <c r="C12" s="7">
        <v>86.19</v>
      </c>
      <c r="D12" s="7">
        <v>87.64</v>
      </c>
      <c r="E12" s="7">
        <v>85</v>
      </c>
      <c r="F12" s="7" t="s">
        <v>256</v>
      </c>
      <c r="G12" s="8">
        <v>-1.15E-2</v>
      </c>
    </row>
    <row r="13" spans="1:10" x14ac:dyDescent="0.3">
      <c r="A13" s="5">
        <v>44909</v>
      </c>
      <c r="B13" s="6">
        <v>86.19</v>
      </c>
      <c r="C13" s="7">
        <v>88.44</v>
      </c>
      <c r="D13" s="7">
        <v>89.4</v>
      </c>
      <c r="E13" s="7">
        <v>84.76</v>
      </c>
      <c r="F13" s="7" t="s">
        <v>257</v>
      </c>
      <c r="G13" s="8">
        <v>-3.15E-2</v>
      </c>
    </row>
    <row r="14" spans="1:10" x14ac:dyDescent="0.3">
      <c r="A14" s="5">
        <v>44908</v>
      </c>
      <c r="B14" s="6">
        <v>88.99</v>
      </c>
      <c r="C14" s="7">
        <v>90.15</v>
      </c>
      <c r="D14" s="7">
        <v>90.15</v>
      </c>
      <c r="E14" s="7">
        <v>87.16</v>
      </c>
      <c r="F14" s="7" t="s">
        <v>258</v>
      </c>
      <c r="G14" s="8">
        <v>-9.1000000000000004E-3</v>
      </c>
    </row>
    <row r="15" spans="1:10" x14ac:dyDescent="0.3">
      <c r="A15" s="5">
        <v>44907</v>
      </c>
      <c r="B15" s="6">
        <v>89.81</v>
      </c>
      <c r="C15" s="7">
        <v>87.5</v>
      </c>
      <c r="D15" s="7">
        <v>90.41</v>
      </c>
      <c r="E15" s="7">
        <v>87.4</v>
      </c>
      <c r="F15" s="7" t="s">
        <v>80</v>
      </c>
      <c r="G15" s="8">
        <v>2.3699999999999999E-2</v>
      </c>
    </row>
    <row r="16" spans="1:10" x14ac:dyDescent="0.3">
      <c r="A16" s="5">
        <v>44904</v>
      </c>
      <c r="B16" s="6">
        <v>87.73</v>
      </c>
      <c r="C16" s="7">
        <v>88.65</v>
      </c>
      <c r="D16" s="7">
        <v>89.16</v>
      </c>
      <c r="E16" s="7">
        <v>86.75</v>
      </c>
      <c r="F16" s="7" t="s">
        <v>259</v>
      </c>
      <c r="G16" s="8">
        <v>-1.35E-2</v>
      </c>
    </row>
    <row r="17" spans="1:7" x14ac:dyDescent="0.3">
      <c r="A17" s="5">
        <v>44903</v>
      </c>
      <c r="B17" s="6">
        <v>88.93</v>
      </c>
      <c r="C17" s="7">
        <v>88.15</v>
      </c>
      <c r="D17" s="7">
        <v>89.54</v>
      </c>
      <c r="E17" s="7">
        <v>87.62</v>
      </c>
      <c r="F17" s="7" t="s">
        <v>260</v>
      </c>
      <c r="G17" s="8">
        <v>8.3999999999999995E-3</v>
      </c>
    </row>
    <row r="18" spans="1:7" x14ac:dyDescent="0.3">
      <c r="A18" s="5">
        <v>44902</v>
      </c>
      <c r="B18" s="6">
        <v>88.19</v>
      </c>
      <c r="C18" s="7">
        <v>88.29</v>
      </c>
      <c r="D18" s="7">
        <v>88.67</v>
      </c>
      <c r="E18" s="7">
        <v>86.13</v>
      </c>
      <c r="F18" s="7" t="s">
        <v>30</v>
      </c>
      <c r="G18" s="8">
        <v>-4.7000000000000002E-3</v>
      </c>
    </row>
    <row r="19" spans="1:7" x14ac:dyDescent="0.3">
      <c r="A19" s="5">
        <v>44901</v>
      </c>
      <c r="B19" s="6">
        <v>88.61</v>
      </c>
      <c r="C19" s="7">
        <v>87.13</v>
      </c>
      <c r="D19" s="7">
        <v>89.48</v>
      </c>
      <c r="E19" s="7">
        <v>86</v>
      </c>
      <c r="F19" s="7" t="s">
        <v>261</v>
      </c>
      <c r="G19" s="8">
        <v>1.6500000000000001E-2</v>
      </c>
    </row>
    <row r="20" spans="1:7" x14ac:dyDescent="0.3">
      <c r="A20" s="5">
        <v>44900</v>
      </c>
      <c r="B20" s="6">
        <v>87.17</v>
      </c>
      <c r="C20" s="7">
        <v>87.85</v>
      </c>
      <c r="D20" s="7">
        <v>88.28</v>
      </c>
      <c r="E20" s="7">
        <v>85.4</v>
      </c>
      <c r="F20" s="7" t="s">
        <v>243</v>
      </c>
      <c r="G20" s="8">
        <v>-9.1999999999999998E-3</v>
      </c>
    </row>
    <row r="21" spans="1:7" x14ac:dyDescent="0.3">
      <c r="A21" s="5">
        <v>44897</v>
      </c>
      <c r="B21" s="6">
        <v>87.98</v>
      </c>
      <c r="C21" s="7">
        <v>85.03</v>
      </c>
      <c r="D21" s="7">
        <v>87.98</v>
      </c>
      <c r="E21" s="7">
        <v>84.45</v>
      </c>
      <c r="F21" s="7" t="s">
        <v>204</v>
      </c>
      <c r="G21" s="8">
        <v>3.6499999999999998E-2</v>
      </c>
    </row>
    <row r="22" spans="1:7" x14ac:dyDescent="0.3">
      <c r="A22" s="5">
        <v>44896</v>
      </c>
      <c r="B22" s="6">
        <v>84.88</v>
      </c>
      <c r="C22" s="7">
        <v>84.63</v>
      </c>
      <c r="D22" s="7">
        <v>88.69</v>
      </c>
      <c r="E22" s="7">
        <v>83.91</v>
      </c>
      <c r="F22" s="7" t="s">
        <v>262</v>
      </c>
      <c r="G22" s="8">
        <v>-2.0000000000000001E-4</v>
      </c>
    </row>
    <row r="23" spans="1:7" x14ac:dyDescent="0.3">
      <c r="A23" s="5">
        <v>44895</v>
      </c>
      <c r="B23" s="6">
        <v>84.9</v>
      </c>
      <c r="C23" s="7">
        <v>81.12</v>
      </c>
      <c r="D23" s="7">
        <v>85.25</v>
      </c>
      <c r="E23" s="7">
        <v>80.81</v>
      </c>
      <c r="F23" s="7" t="s">
        <v>263</v>
      </c>
      <c r="G23" s="8">
        <v>4.3099999999999999E-2</v>
      </c>
    </row>
    <row r="24" spans="1:7" x14ac:dyDescent="0.3">
      <c r="A24" s="5">
        <v>44894</v>
      </c>
      <c r="B24" s="6">
        <v>81.39</v>
      </c>
      <c r="C24" s="7">
        <v>78.86</v>
      </c>
      <c r="D24" s="7">
        <v>81.5</v>
      </c>
      <c r="E24" s="7">
        <v>78.05</v>
      </c>
      <c r="F24" s="7" t="s">
        <v>264</v>
      </c>
      <c r="G24" s="8">
        <v>3.56E-2</v>
      </c>
    </row>
    <row r="25" spans="1:7" x14ac:dyDescent="0.3">
      <c r="A25" s="5">
        <v>44893</v>
      </c>
      <c r="B25" s="6">
        <v>78.59</v>
      </c>
      <c r="C25" s="7">
        <v>78.92</v>
      </c>
      <c r="D25" s="7">
        <v>79</v>
      </c>
      <c r="E25" s="7">
        <v>76.92</v>
      </c>
      <c r="F25" s="7" t="s">
        <v>265</v>
      </c>
      <c r="G25" s="8">
        <v>-4.7999999999999996E-3</v>
      </c>
    </row>
    <row r="26" spans="1:7" x14ac:dyDescent="0.3">
      <c r="A26" s="5">
        <v>44890</v>
      </c>
      <c r="B26" s="6">
        <v>78.97</v>
      </c>
      <c r="C26" s="7">
        <v>78.709999999999994</v>
      </c>
      <c r="D26" s="7">
        <v>79.760000000000005</v>
      </c>
      <c r="E26" s="7">
        <v>78.099999999999994</v>
      </c>
      <c r="F26" s="7" t="s">
        <v>266</v>
      </c>
      <c r="G26" s="8">
        <v>3.5999999999999999E-3</v>
      </c>
    </row>
    <row r="27" spans="1:7" x14ac:dyDescent="0.3">
      <c r="A27" s="5">
        <v>44889</v>
      </c>
      <c r="B27" s="6">
        <v>78.69</v>
      </c>
      <c r="C27" s="7">
        <v>76.05</v>
      </c>
      <c r="D27" s="7">
        <v>78.75</v>
      </c>
      <c r="E27" s="7">
        <v>75.64</v>
      </c>
      <c r="F27" s="7" t="s">
        <v>71</v>
      </c>
      <c r="G27" s="8">
        <v>3.7199999999999997E-2</v>
      </c>
    </row>
    <row r="28" spans="1:7" x14ac:dyDescent="0.3">
      <c r="A28" s="5">
        <v>44888</v>
      </c>
      <c r="B28" s="6">
        <v>75.87</v>
      </c>
      <c r="C28" s="7">
        <v>75.180000000000007</v>
      </c>
      <c r="D28" s="7">
        <v>76.88</v>
      </c>
      <c r="E28" s="7">
        <v>75.09</v>
      </c>
      <c r="F28" s="7" t="s">
        <v>267</v>
      </c>
      <c r="G28" s="8">
        <v>2.6800000000000001E-2</v>
      </c>
    </row>
    <row r="29" spans="1:7" x14ac:dyDescent="0.3">
      <c r="A29" s="5">
        <v>44887</v>
      </c>
      <c r="B29" s="6">
        <v>73.89</v>
      </c>
      <c r="C29" s="7">
        <v>74.7</v>
      </c>
      <c r="D29" s="7">
        <v>74.7</v>
      </c>
      <c r="E29" s="7">
        <v>73.3</v>
      </c>
      <c r="F29" s="7" t="s">
        <v>144</v>
      </c>
      <c r="G29" s="8">
        <v>-9.7000000000000003E-3</v>
      </c>
    </row>
    <row r="30" spans="1:7" x14ac:dyDescent="0.3">
      <c r="A30" s="5">
        <v>44886</v>
      </c>
      <c r="B30" s="6">
        <v>74.61</v>
      </c>
      <c r="C30" s="7">
        <v>72.540000000000006</v>
      </c>
      <c r="D30" s="7">
        <v>75.2</v>
      </c>
      <c r="E30" s="7">
        <v>71.680000000000007</v>
      </c>
      <c r="F30" s="7" t="s">
        <v>268</v>
      </c>
      <c r="G30" s="8">
        <v>2.9499999999999998E-2</v>
      </c>
    </row>
    <row r="31" spans="1:7" x14ac:dyDescent="0.3">
      <c r="A31" s="5">
        <v>44883</v>
      </c>
      <c r="B31" s="6">
        <v>72.47</v>
      </c>
      <c r="C31" s="7">
        <v>72.38</v>
      </c>
      <c r="D31" s="7">
        <v>73.989999999999995</v>
      </c>
      <c r="E31" s="7">
        <v>71.95</v>
      </c>
      <c r="F31" s="7" t="s">
        <v>269</v>
      </c>
      <c r="G31" s="8">
        <v>1E-3</v>
      </c>
    </row>
    <row r="32" spans="1:7" x14ac:dyDescent="0.3">
      <c r="A32" s="5">
        <v>44882</v>
      </c>
      <c r="B32" s="6">
        <v>72.400000000000006</v>
      </c>
      <c r="C32" s="7">
        <v>73.55</v>
      </c>
      <c r="D32" s="7">
        <v>74.709999999999994</v>
      </c>
      <c r="E32" s="7">
        <v>71.89</v>
      </c>
      <c r="F32" s="7" t="s">
        <v>270</v>
      </c>
      <c r="G32" s="8">
        <v>-1.38E-2</v>
      </c>
    </row>
    <row r="33" spans="1:7" x14ac:dyDescent="0.3">
      <c r="A33" s="5">
        <v>44881</v>
      </c>
      <c r="B33" s="6">
        <v>73.41</v>
      </c>
      <c r="C33" s="7">
        <v>77</v>
      </c>
      <c r="D33" s="7">
        <v>77.41</v>
      </c>
      <c r="E33" s="7">
        <v>73.08</v>
      </c>
      <c r="F33" s="7" t="s">
        <v>271</v>
      </c>
      <c r="G33" s="8">
        <v>-4.2299999999999997E-2</v>
      </c>
    </row>
    <row r="34" spans="1:7" x14ac:dyDescent="0.3">
      <c r="A34" s="5">
        <v>44880</v>
      </c>
      <c r="B34" s="6">
        <v>76.650000000000006</v>
      </c>
      <c r="C34" s="7">
        <v>75.03</v>
      </c>
      <c r="D34" s="7">
        <v>77.25</v>
      </c>
      <c r="E34" s="7">
        <v>74</v>
      </c>
      <c r="F34" s="7" t="s">
        <v>272</v>
      </c>
      <c r="G34" s="8">
        <v>1.89E-2</v>
      </c>
    </row>
    <row r="35" spans="1:7" x14ac:dyDescent="0.3">
      <c r="A35" s="5">
        <v>44879</v>
      </c>
      <c r="B35" s="6">
        <v>75.23</v>
      </c>
      <c r="C35" s="7">
        <v>75.69</v>
      </c>
      <c r="D35" s="7">
        <v>76</v>
      </c>
      <c r="E35" s="7">
        <v>74.59</v>
      </c>
      <c r="F35" s="7" t="s">
        <v>273</v>
      </c>
      <c r="G35" s="8">
        <v>-8.0000000000000002E-3</v>
      </c>
    </row>
    <row r="36" spans="1:7" x14ac:dyDescent="0.3">
      <c r="A36" s="5">
        <v>44876</v>
      </c>
      <c r="B36" s="6">
        <v>75.84</v>
      </c>
      <c r="C36" s="7">
        <v>73.33</v>
      </c>
      <c r="D36" s="7">
        <v>76.540000000000006</v>
      </c>
      <c r="E36" s="7">
        <v>73.05</v>
      </c>
      <c r="F36" s="7" t="s">
        <v>274</v>
      </c>
      <c r="G36" s="8">
        <v>3.8199999999999998E-2</v>
      </c>
    </row>
    <row r="37" spans="1:7" x14ac:dyDescent="0.3">
      <c r="A37" s="5">
        <v>44875</v>
      </c>
      <c r="B37" s="6">
        <v>73.05</v>
      </c>
      <c r="C37" s="7">
        <v>72.5</v>
      </c>
      <c r="D37" s="7">
        <v>74.290000000000006</v>
      </c>
      <c r="E37" s="7">
        <v>70.5</v>
      </c>
      <c r="F37" s="7" t="s">
        <v>275</v>
      </c>
      <c r="G37" s="8">
        <v>4.0000000000000001E-3</v>
      </c>
    </row>
    <row r="38" spans="1:7" x14ac:dyDescent="0.3">
      <c r="A38" s="5">
        <v>44874</v>
      </c>
      <c r="B38" s="6">
        <v>72.760000000000005</v>
      </c>
      <c r="C38" s="7">
        <v>76.06</v>
      </c>
      <c r="D38" s="7">
        <v>76.94</v>
      </c>
      <c r="E38" s="7">
        <v>72.55</v>
      </c>
      <c r="F38" s="7" t="s">
        <v>276</v>
      </c>
      <c r="G38" s="8">
        <v>-4.3400000000000001E-2</v>
      </c>
    </row>
    <row r="39" spans="1:7" x14ac:dyDescent="0.3">
      <c r="A39" s="5">
        <v>44873</v>
      </c>
      <c r="B39" s="6">
        <v>76.06</v>
      </c>
      <c r="C39" s="7">
        <v>77.75</v>
      </c>
      <c r="D39" s="7">
        <v>77.790000000000006</v>
      </c>
      <c r="E39" s="7">
        <v>75.55</v>
      </c>
      <c r="F39" s="7" t="s">
        <v>277</v>
      </c>
      <c r="G39" s="8">
        <v>-1.8499999999999999E-2</v>
      </c>
    </row>
    <row r="40" spans="1:7" x14ac:dyDescent="0.3">
      <c r="A40" s="5">
        <v>44872</v>
      </c>
      <c r="B40" s="6">
        <v>77.489999999999995</v>
      </c>
      <c r="C40" s="7">
        <v>76.36</v>
      </c>
      <c r="D40" s="7">
        <v>78.2</v>
      </c>
      <c r="E40" s="7">
        <v>75.540000000000006</v>
      </c>
      <c r="F40" s="7" t="s">
        <v>278</v>
      </c>
      <c r="G40" s="8">
        <v>1.4800000000000001E-2</v>
      </c>
    </row>
    <row r="41" spans="1:7" x14ac:dyDescent="0.3">
      <c r="A41" s="5">
        <v>44869</v>
      </c>
      <c r="B41" s="6">
        <v>76.36</v>
      </c>
      <c r="C41" s="7">
        <v>76.5</v>
      </c>
      <c r="D41" s="7">
        <v>79.5</v>
      </c>
      <c r="E41" s="7">
        <v>76.17</v>
      </c>
      <c r="F41" s="7" t="s">
        <v>279</v>
      </c>
      <c r="G41" s="8">
        <v>1E-3</v>
      </c>
    </row>
    <row r="42" spans="1:7" x14ac:dyDescent="0.3">
      <c r="A42" s="5">
        <v>44868</v>
      </c>
      <c r="B42" s="6">
        <v>76.28</v>
      </c>
      <c r="C42" s="7">
        <v>76.63</v>
      </c>
      <c r="D42" s="7">
        <v>78.2</v>
      </c>
      <c r="E42" s="7">
        <v>75.36</v>
      </c>
      <c r="F42" s="7" t="s">
        <v>280</v>
      </c>
      <c r="G42" s="8">
        <v>-5.4999999999999997E-3</v>
      </c>
    </row>
    <row r="43" spans="1:7" x14ac:dyDescent="0.3">
      <c r="A43" s="5">
        <v>44867</v>
      </c>
      <c r="B43" s="6">
        <v>76.7</v>
      </c>
      <c r="C43" s="7">
        <v>77.16</v>
      </c>
      <c r="D43" s="7">
        <v>78.569999999999993</v>
      </c>
      <c r="E43" s="7">
        <v>76.08</v>
      </c>
      <c r="F43" s="7" t="s">
        <v>281</v>
      </c>
      <c r="G43" s="8">
        <v>-2.9999999999999997E-4</v>
      </c>
    </row>
    <row r="44" spans="1:7" x14ac:dyDescent="0.3">
      <c r="A44" s="5">
        <v>44866</v>
      </c>
      <c r="B44" s="6">
        <v>76.72</v>
      </c>
      <c r="C44" s="7">
        <v>79.78</v>
      </c>
      <c r="D44" s="7">
        <v>80.69</v>
      </c>
      <c r="E44" s="7">
        <v>75.69</v>
      </c>
      <c r="F44" s="7" t="s">
        <v>282</v>
      </c>
      <c r="G44" s="8">
        <v>-4.0599999999999997E-2</v>
      </c>
    </row>
    <row r="45" spans="1:7" x14ac:dyDescent="0.3">
      <c r="A45" s="5">
        <v>44865</v>
      </c>
      <c r="B45" s="6">
        <v>79.97</v>
      </c>
      <c r="C45" s="7">
        <v>81.77</v>
      </c>
      <c r="D45" s="7">
        <v>82</v>
      </c>
      <c r="E45" s="7">
        <v>78.150000000000006</v>
      </c>
      <c r="F45" s="7" t="s">
        <v>81</v>
      </c>
      <c r="G45" s="8">
        <v>-1.5299999999999999E-2</v>
      </c>
    </row>
    <row r="46" spans="1:7" x14ac:dyDescent="0.3">
      <c r="A46" s="5">
        <v>44862</v>
      </c>
      <c r="B46" s="6">
        <v>81.209999999999994</v>
      </c>
      <c r="C46" s="7">
        <v>80.27</v>
      </c>
      <c r="D46" s="7">
        <v>82.58</v>
      </c>
      <c r="E46" s="7">
        <v>80.010000000000005</v>
      </c>
      <c r="F46" s="7" t="s">
        <v>31</v>
      </c>
      <c r="G46" s="8">
        <v>1.2500000000000001E-2</v>
      </c>
    </row>
    <row r="47" spans="1:7" x14ac:dyDescent="0.3">
      <c r="A47" s="5">
        <v>44861</v>
      </c>
      <c r="B47" s="6">
        <v>80.209999999999994</v>
      </c>
      <c r="C47" s="7">
        <v>75.260000000000005</v>
      </c>
      <c r="D47" s="7">
        <v>81</v>
      </c>
      <c r="E47" s="7">
        <v>74.900000000000006</v>
      </c>
      <c r="F47" s="7" t="s">
        <v>283</v>
      </c>
      <c r="G47" s="8">
        <v>5.8299999999999998E-2</v>
      </c>
    </row>
    <row r="48" spans="1:7" x14ac:dyDescent="0.3">
      <c r="A48" s="5">
        <v>44860</v>
      </c>
      <c r="B48" s="6">
        <v>75.790000000000006</v>
      </c>
      <c r="C48" s="7">
        <v>77.25</v>
      </c>
      <c r="D48" s="7">
        <v>78.87</v>
      </c>
      <c r="E48" s="7">
        <v>74.900000000000006</v>
      </c>
      <c r="F48" s="7" t="s">
        <v>284</v>
      </c>
      <c r="G48" s="8">
        <v>-1.7100000000000001E-2</v>
      </c>
    </row>
    <row r="49" spans="1:7" x14ac:dyDescent="0.3">
      <c r="A49" s="5">
        <v>44859</v>
      </c>
      <c r="B49" s="6">
        <v>77.11</v>
      </c>
      <c r="C49" s="7">
        <v>72.41</v>
      </c>
      <c r="D49" s="7">
        <v>77.8</v>
      </c>
      <c r="E49" s="7">
        <v>71.989999999999995</v>
      </c>
      <c r="F49" s="7" t="s">
        <v>285</v>
      </c>
      <c r="G49" s="8">
        <v>6.6199999999999995E-2</v>
      </c>
    </row>
    <row r="50" spans="1:7" x14ac:dyDescent="0.3">
      <c r="A50" s="5">
        <v>44858</v>
      </c>
      <c r="B50" s="6">
        <v>72.319999999999993</v>
      </c>
      <c r="C50" s="7">
        <v>69</v>
      </c>
      <c r="D50" s="7">
        <v>72.66</v>
      </c>
      <c r="E50" s="7">
        <v>67.64</v>
      </c>
      <c r="F50" s="7" t="s">
        <v>286</v>
      </c>
      <c r="G50" s="8">
        <v>5.2400000000000002E-2</v>
      </c>
    </row>
    <row r="51" spans="1:7" x14ac:dyDescent="0.3">
      <c r="A51" s="5">
        <v>44855</v>
      </c>
      <c r="B51" s="6">
        <v>68.72</v>
      </c>
      <c r="C51" s="7">
        <v>66.709999999999994</v>
      </c>
      <c r="D51" s="7">
        <v>69.42</v>
      </c>
      <c r="E51" s="7">
        <v>66.66</v>
      </c>
      <c r="F51" s="7" t="s">
        <v>287</v>
      </c>
      <c r="G51" s="8">
        <v>2.7699999999999999E-2</v>
      </c>
    </row>
    <row r="52" spans="1:7" x14ac:dyDescent="0.3">
      <c r="A52" s="5">
        <v>44854</v>
      </c>
      <c r="B52" s="6">
        <v>66.87</v>
      </c>
      <c r="C52" s="7">
        <v>67.23</v>
      </c>
      <c r="D52" s="7">
        <v>67.88</v>
      </c>
      <c r="E52" s="7">
        <v>66.540000000000006</v>
      </c>
      <c r="F52" s="7" t="s">
        <v>288</v>
      </c>
      <c r="G52" s="8">
        <v>-6.1999999999999998E-3</v>
      </c>
    </row>
    <row r="53" spans="1:7" x14ac:dyDescent="0.3">
      <c r="A53" s="5">
        <v>44853</v>
      </c>
      <c r="B53" s="6">
        <v>67.290000000000006</v>
      </c>
      <c r="C53" s="7">
        <v>67.25</v>
      </c>
      <c r="D53" s="7">
        <v>69.69</v>
      </c>
      <c r="E53" s="7">
        <v>66.989999999999995</v>
      </c>
      <c r="F53" s="7" t="s">
        <v>194</v>
      </c>
      <c r="G53" s="8">
        <v>-7.1000000000000004E-3</v>
      </c>
    </row>
    <row r="54" spans="1:7" x14ac:dyDescent="0.3">
      <c r="A54" s="5">
        <v>44852</v>
      </c>
      <c r="B54" s="6">
        <v>67.77</v>
      </c>
      <c r="C54" s="7">
        <v>67.290000000000006</v>
      </c>
      <c r="D54" s="7">
        <v>68.39</v>
      </c>
      <c r="E54" s="7">
        <v>66.510000000000005</v>
      </c>
      <c r="F54" s="7" t="s">
        <v>289</v>
      </c>
      <c r="G54" s="8">
        <v>3.8999999999999998E-3</v>
      </c>
    </row>
    <row r="55" spans="1:7" x14ac:dyDescent="0.3">
      <c r="A55" s="5">
        <v>44851</v>
      </c>
      <c r="B55" s="6">
        <v>67.510000000000005</v>
      </c>
      <c r="C55" s="7">
        <v>68.010000000000005</v>
      </c>
      <c r="D55" s="7">
        <v>68.63</v>
      </c>
      <c r="E55" s="7">
        <v>66.260000000000005</v>
      </c>
      <c r="F55" s="7" t="s">
        <v>290</v>
      </c>
      <c r="G55" s="8">
        <v>-7.4999999999999997E-3</v>
      </c>
    </row>
    <row r="56" spans="1:7" x14ac:dyDescent="0.3">
      <c r="A56" s="5">
        <v>44848</v>
      </c>
      <c r="B56" s="6">
        <v>68.02</v>
      </c>
      <c r="C56" s="7">
        <v>68.72</v>
      </c>
      <c r="D56" s="7">
        <v>69</v>
      </c>
      <c r="E56" s="7">
        <v>67.12</v>
      </c>
      <c r="F56" s="7" t="s">
        <v>89</v>
      </c>
      <c r="G56" s="8">
        <v>-1.1900000000000001E-2</v>
      </c>
    </row>
    <row r="57" spans="1:7" x14ac:dyDescent="0.3">
      <c r="A57" s="5">
        <v>44847</v>
      </c>
      <c r="B57" s="6">
        <v>68.84</v>
      </c>
      <c r="C57" s="7">
        <v>66.37</v>
      </c>
      <c r="D57" s="7">
        <v>69.5</v>
      </c>
      <c r="E57" s="7">
        <v>65.75</v>
      </c>
      <c r="F57" s="7" t="s">
        <v>291</v>
      </c>
      <c r="G57" s="8">
        <v>3.1899999999999998E-2</v>
      </c>
    </row>
    <row r="58" spans="1:7" x14ac:dyDescent="0.3">
      <c r="A58" s="5">
        <v>44846</v>
      </c>
      <c r="B58" s="6">
        <v>66.709999999999994</v>
      </c>
      <c r="C58" s="7">
        <v>66.400000000000006</v>
      </c>
      <c r="D58" s="7">
        <v>68.64</v>
      </c>
      <c r="E58" s="7">
        <v>65.010000000000005</v>
      </c>
      <c r="F58" s="7" t="s">
        <v>292</v>
      </c>
      <c r="G58" s="8">
        <v>5.5999999999999999E-3</v>
      </c>
    </row>
    <row r="59" spans="1:7" x14ac:dyDescent="0.3">
      <c r="A59" s="5">
        <v>44845</v>
      </c>
      <c r="B59" s="6">
        <v>66.34</v>
      </c>
      <c r="C59" s="7">
        <v>66.900000000000006</v>
      </c>
      <c r="D59" s="7">
        <v>67.400000000000006</v>
      </c>
      <c r="E59" s="7">
        <v>65.650000000000006</v>
      </c>
      <c r="F59" s="7" t="s">
        <v>58</v>
      </c>
      <c r="G59" s="8">
        <v>-6.4000000000000003E-3</v>
      </c>
    </row>
    <row r="60" spans="1:7" x14ac:dyDescent="0.3">
      <c r="A60" s="5">
        <v>44844</v>
      </c>
      <c r="B60" s="6">
        <v>66.77</v>
      </c>
      <c r="C60" s="7">
        <v>68.98</v>
      </c>
      <c r="D60" s="7">
        <v>69.400000000000006</v>
      </c>
      <c r="E60" s="7">
        <v>65.709999999999994</v>
      </c>
      <c r="F60" s="7" t="s">
        <v>293</v>
      </c>
      <c r="G60" s="8">
        <v>-4.41E-2</v>
      </c>
    </row>
    <row r="61" spans="1:7" x14ac:dyDescent="0.3">
      <c r="A61" s="5">
        <v>44841</v>
      </c>
      <c r="B61" s="6">
        <v>69.849999999999994</v>
      </c>
      <c r="C61" s="7">
        <v>69.2</v>
      </c>
      <c r="D61" s="7">
        <v>70.39</v>
      </c>
      <c r="E61" s="7">
        <v>67.63</v>
      </c>
      <c r="F61" s="7" t="s">
        <v>242</v>
      </c>
      <c r="G61" s="8">
        <v>1.29E-2</v>
      </c>
    </row>
    <row r="62" spans="1:7" x14ac:dyDescent="0.3">
      <c r="A62" s="5">
        <v>44840</v>
      </c>
      <c r="B62" s="6">
        <v>68.959999999999994</v>
      </c>
      <c r="C62" s="7">
        <v>66.89</v>
      </c>
      <c r="D62" s="7">
        <v>69.489999999999995</v>
      </c>
      <c r="E62" s="7">
        <v>65.5</v>
      </c>
      <c r="F62" s="7" t="s">
        <v>294</v>
      </c>
      <c r="G62" s="8">
        <v>2.8199999999999999E-2</v>
      </c>
    </row>
    <row r="63" spans="1:7" x14ac:dyDescent="0.3">
      <c r="A63" s="5">
        <v>44839</v>
      </c>
      <c r="B63" s="6">
        <v>67.069999999999993</v>
      </c>
      <c r="C63" s="7">
        <v>67.72</v>
      </c>
      <c r="D63" s="7">
        <v>71.36</v>
      </c>
      <c r="E63" s="7">
        <v>66.540000000000006</v>
      </c>
      <c r="F63" s="7" t="s">
        <v>295</v>
      </c>
      <c r="G63" s="8">
        <v>2.2000000000000001E-3</v>
      </c>
    </row>
    <row r="64" spans="1:7" x14ac:dyDescent="0.3">
      <c r="A64" s="5">
        <v>44838</v>
      </c>
      <c r="B64" s="6">
        <v>66.92</v>
      </c>
      <c r="C64" s="7">
        <v>66.62</v>
      </c>
      <c r="D64" s="7">
        <v>68.349999999999994</v>
      </c>
      <c r="E64" s="7">
        <v>65.400000000000006</v>
      </c>
      <c r="F64" s="7" t="s">
        <v>296</v>
      </c>
      <c r="G64" s="8">
        <v>1.49E-2</v>
      </c>
    </row>
    <row r="65" spans="1:7" x14ac:dyDescent="0.3">
      <c r="A65" s="5">
        <v>44837</v>
      </c>
      <c r="B65" s="6">
        <v>65.94</v>
      </c>
      <c r="C65" s="7">
        <v>66.55</v>
      </c>
      <c r="D65" s="7">
        <v>66.73</v>
      </c>
      <c r="E65" s="7">
        <v>64.25</v>
      </c>
      <c r="F65" s="7" t="s">
        <v>77</v>
      </c>
      <c r="G65" s="8">
        <v>-1.18E-2</v>
      </c>
    </row>
    <row r="66" spans="1:7" x14ac:dyDescent="0.3">
      <c r="A66" s="5">
        <v>44834</v>
      </c>
      <c r="B66" s="6">
        <v>66.73</v>
      </c>
      <c r="C66" s="7">
        <v>64.86</v>
      </c>
      <c r="D66" s="7">
        <v>68.66</v>
      </c>
      <c r="E66" s="7">
        <v>64.86</v>
      </c>
      <c r="F66" s="7" t="s">
        <v>297</v>
      </c>
      <c r="G66" s="8">
        <v>1.52E-2</v>
      </c>
    </row>
    <row r="67" spans="1:7" x14ac:dyDescent="0.3">
      <c r="A67" s="5">
        <v>44833</v>
      </c>
      <c r="B67" s="6">
        <v>65.73</v>
      </c>
      <c r="C67" s="7">
        <v>65.53</v>
      </c>
      <c r="D67" s="7">
        <v>66.86</v>
      </c>
      <c r="E67" s="7">
        <v>64.14</v>
      </c>
      <c r="F67" s="7" t="s">
        <v>298</v>
      </c>
      <c r="G67" s="8">
        <v>8.8999999999999999E-3</v>
      </c>
    </row>
    <row r="68" spans="1:7" x14ac:dyDescent="0.3">
      <c r="A68" s="5">
        <v>44832</v>
      </c>
      <c r="B68" s="6">
        <v>65.150000000000006</v>
      </c>
      <c r="C68" s="7">
        <v>67.8</v>
      </c>
      <c r="D68" s="7">
        <v>68.27</v>
      </c>
      <c r="E68" s="7">
        <v>64.37</v>
      </c>
      <c r="F68" s="7" t="s">
        <v>299</v>
      </c>
      <c r="G68" s="8">
        <v>-4.1300000000000003E-2</v>
      </c>
    </row>
    <row r="69" spans="1:7" x14ac:dyDescent="0.3">
      <c r="A69" s="5">
        <v>44831</v>
      </c>
      <c r="B69" s="6">
        <v>67.959999999999994</v>
      </c>
      <c r="C69" s="7">
        <v>70.33</v>
      </c>
      <c r="D69" s="7">
        <v>71.099999999999994</v>
      </c>
      <c r="E69" s="7">
        <v>67.37</v>
      </c>
      <c r="F69" s="7" t="s">
        <v>300</v>
      </c>
      <c r="G69" s="8">
        <v>-3.3700000000000001E-2</v>
      </c>
    </row>
    <row r="70" spans="1:7" x14ac:dyDescent="0.3">
      <c r="A70" s="5">
        <v>44830</v>
      </c>
      <c r="B70" s="6">
        <v>70.33</v>
      </c>
      <c r="C70" s="7">
        <v>65.150000000000006</v>
      </c>
      <c r="D70" s="7">
        <v>71.95</v>
      </c>
      <c r="E70" s="7">
        <v>64.099999999999994</v>
      </c>
      <c r="F70" s="7" t="s">
        <v>301</v>
      </c>
      <c r="G70" s="8">
        <v>6.93E-2</v>
      </c>
    </row>
    <row r="71" spans="1:7" x14ac:dyDescent="0.3">
      <c r="A71" s="5">
        <v>44827</v>
      </c>
      <c r="B71" s="6">
        <v>65.77</v>
      </c>
      <c r="C71" s="7">
        <v>70.010000000000005</v>
      </c>
      <c r="D71" s="7">
        <v>70.3</v>
      </c>
      <c r="E71" s="7">
        <v>65.349999999999994</v>
      </c>
      <c r="F71" s="7" t="s">
        <v>302</v>
      </c>
      <c r="G71" s="8">
        <v>-6.6299999999999998E-2</v>
      </c>
    </row>
    <row r="72" spans="1:7" x14ac:dyDescent="0.3">
      <c r="A72" s="5">
        <v>44826</v>
      </c>
      <c r="B72" s="6">
        <v>70.44</v>
      </c>
      <c r="C72" s="7">
        <v>69.900000000000006</v>
      </c>
      <c r="D72" s="7">
        <v>71.12</v>
      </c>
      <c r="E72" s="7">
        <v>69.010000000000005</v>
      </c>
      <c r="F72" s="7" t="s">
        <v>303</v>
      </c>
      <c r="G72" s="8">
        <v>9.2999999999999992E-3</v>
      </c>
    </row>
    <row r="73" spans="1:7" x14ac:dyDescent="0.3">
      <c r="A73" s="5">
        <v>44825</v>
      </c>
      <c r="B73" s="6">
        <v>69.790000000000006</v>
      </c>
      <c r="C73" s="7">
        <v>71.790000000000006</v>
      </c>
      <c r="D73" s="7">
        <v>71.790000000000006</v>
      </c>
      <c r="E73" s="7">
        <v>69.099999999999994</v>
      </c>
      <c r="F73" s="7" t="s">
        <v>304</v>
      </c>
      <c r="G73" s="8">
        <v>-1.9E-2</v>
      </c>
    </row>
    <row r="74" spans="1:7" x14ac:dyDescent="0.3">
      <c r="A74" s="5">
        <v>44824</v>
      </c>
      <c r="B74" s="6">
        <v>71.14</v>
      </c>
      <c r="C74" s="7">
        <v>70.55</v>
      </c>
      <c r="D74" s="7">
        <v>73</v>
      </c>
      <c r="E74" s="7">
        <v>70.260000000000005</v>
      </c>
      <c r="F74" s="7" t="s">
        <v>305</v>
      </c>
      <c r="G74" s="8">
        <v>5.9999999999999995E-4</v>
      </c>
    </row>
    <row r="75" spans="1:7" x14ac:dyDescent="0.3">
      <c r="A75" s="5">
        <v>44823</v>
      </c>
      <c r="B75" s="6">
        <v>71.099999999999994</v>
      </c>
      <c r="C75" s="7">
        <v>73.319999999999993</v>
      </c>
      <c r="D75" s="7">
        <v>73.8</v>
      </c>
      <c r="E75" s="7">
        <v>70.150000000000006</v>
      </c>
      <c r="F75" s="7" t="s">
        <v>306</v>
      </c>
      <c r="G75" s="8">
        <v>-2.9600000000000001E-2</v>
      </c>
    </row>
    <row r="76" spans="1:7" x14ac:dyDescent="0.3">
      <c r="A76" s="5">
        <v>44820</v>
      </c>
      <c r="B76" s="6">
        <v>73.27</v>
      </c>
      <c r="C76" s="7">
        <v>71.849999999999994</v>
      </c>
      <c r="D76" s="7">
        <v>73.930000000000007</v>
      </c>
      <c r="E76" s="7">
        <v>71.11</v>
      </c>
      <c r="F76" s="7" t="s">
        <v>307</v>
      </c>
      <c r="G76" s="8">
        <v>1.9800000000000002E-2</v>
      </c>
    </row>
    <row r="77" spans="1:7" x14ac:dyDescent="0.3">
      <c r="A77" s="5">
        <v>44819</v>
      </c>
      <c r="B77" s="6">
        <v>71.849999999999994</v>
      </c>
      <c r="C77" s="7">
        <v>72.38</v>
      </c>
      <c r="D77" s="7">
        <v>72.55</v>
      </c>
      <c r="E77" s="7">
        <v>70</v>
      </c>
      <c r="F77" s="7" t="s">
        <v>308</v>
      </c>
      <c r="G77" s="8">
        <v>-9.4999999999999998E-3</v>
      </c>
    </row>
    <row r="78" spans="1:7" x14ac:dyDescent="0.3">
      <c r="A78" s="5">
        <v>44818</v>
      </c>
      <c r="B78" s="6">
        <v>72.540000000000006</v>
      </c>
      <c r="C78" s="7">
        <v>70.489999999999995</v>
      </c>
      <c r="D78" s="7">
        <v>73.8</v>
      </c>
      <c r="E78" s="7">
        <v>68.41</v>
      </c>
      <c r="F78" s="7" t="s">
        <v>309</v>
      </c>
      <c r="G78" s="8">
        <v>0.04</v>
      </c>
    </row>
    <row r="79" spans="1:7" x14ac:dyDescent="0.3">
      <c r="A79" s="5">
        <v>44817</v>
      </c>
      <c r="B79" s="6">
        <v>69.75</v>
      </c>
      <c r="C79" s="7">
        <v>71.989999999999995</v>
      </c>
      <c r="D79" s="7">
        <v>72.44</v>
      </c>
      <c r="E79" s="7">
        <v>68.010000000000005</v>
      </c>
      <c r="F79" s="7" t="s">
        <v>310</v>
      </c>
      <c r="G79" s="8">
        <v>-2.8799999999999999E-2</v>
      </c>
    </row>
    <row r="80" spans="1:7" x14ac:dyDescent="0.3">
      <c r="A80" s="5">
        <v>44816</v>
      </c>
      <c r="B80" s="6">
        <v>71.819999999999993</v>
      </c>
      <c r="C80" s="7">
        <v>65.989999999999995</v>
      </c>
      <c r="D80" s="7">
        <v>72.62</v>
      </c>
      <c r="E80" s="7">
        <v>65.73</v>
      </c>
      <c r="F80" s="7" t="s">
        <v>311</v>
      </c>
      <c r="G80" s="8">
        <v>8.6900000000000005E-2</v>
      </c>
    </row>
    <row r="81" spans="1:7" x14ac:dyDescent="0.3">
      <c r="A81" s="5">
        <v>44813</v>
      </c>
      <c r="B81" s="6">
        <v>66.08</v>
      </c>
      <c r="C81" s="7">
        <v>67.05</v>
      </c>
      <c r="D81" s="7">
        <v>67.95</v>
      </c>
      <c r="E81" s="7">
        <v>65.55</v>
      </c>
      <c r="F81" s="7" t="s">
        <v>312</v>
      </c>
      <c r="G81" s="8">
        <v>-1.7299999999999999E-2</v>
      </c>
    </row>
    <row r="82" spans="1:7" x14ac:dyDescent="0.3">
      <c r="A82" s="5">
        <v>44812</v>
      </c>
      <c r="B82" s="6">
        <v>67.239999999999995</v>
      </c>
      <c r="C82" s="7">
        <v>69.31</v>
      </c>
      <c r="D82" s="7">
        <v>69.31</v>
      </c>
      <c r="E82" s="7">
        <v>66</v>
      </c>
      <c r="F82" s="7" t="s">
        <v>17</v>
      </c>
      <c r="G82" s="8">
        <v>-2.5899999999999999E-2</v>
      </c>
    </row>
    <row r="83" spans="1:7" x14ac:dyDescent="0.3">
      <c r="A83" s="5">
        <v>44811</v>
      </c>
      <c r="B83" s="6">
        <v>69.03</v>
      </c>
      <c r="C83" s="7">
        <v>69.510000000000005</v>
      </c>
      <c r="D83" s="7">
        <v>71.11</v>
      </c>
      <c r="E83" s="7">
        <v>68</v>
      </c>
      <c r="F83" s="7" t="s">
        <v>313</v>
      </c>
      <c r="G83" s="8">
        <v>-1.2200000000000001E-2</v>
      </c>
    </row>
    <row r="84" spans="1:7" x14ac:dyDescent="0.3">
      <c r="A84" s="5">
        <v>44810</v>
      </c>
      <c r="B84" s="6">
        <v>69.88</v>
      </c>
      <c r="C84" s="7">
        <v>74</v>
      </c>
      <c r="D84" s="7">
        <v>74.709999999999994</v>
      </c>
      <c r="E84" s="7">
        <v>69.2</v>
      </c>
      <c r="F84" s="7" t="s">
        <v>314</v>
      </c>
      <c r="G84" s="8">
        <v>-6.1400000000000003E-2</v>
      </c>
    </row>
    <row r="85" spans="1:7" x14ac:dyDescent="0.3">
      <c r="A85" s="5">
        <v>44809</v>
      </c>
      <c r="B85" s="6">
        <v>74.45</v>
      </c>
      <c r="C85" s="7">
        <v>77.489999999999995</v>
      </c>
      <c r="D85" s="7">
        <v>77.489999999999995</v>
      </c>
      <c r="E85" s="7">
        <v>73.7</v>
      </c>
      <c r="F85" s="7" t="s">
        <v>315</v>
      </c>
      <c r="G85" s="8">
        <v>-4.4200000000000003E-2</v>
      </c>
    </row>
    <row r="86" spans="1:7" x14ac:dyDescent="0.3">
      <c r="A86" s="5">
        <v>44806</v>
      </c>
      <c r="B86" s="6">
        <v>77.89</v>
      </c>
      <c r="C86" s="7">
        <v>80.75</v>
      </c>
      <c r="D86" s="7">
        <v>81.22</v>
      </c>
      <c r="E86" s="7">
        <v>77.45</v>
      </c>
      <c r="F86" s="7" t="s">
        <v>316</v>
      </c>
      <c r="G86" s="8">
        <v>-3.5900000000000001E-2</v>
      </c>
    </row>
    <row r="87" spans="1:7" x14ac:dyDescent="0.3">
      <c r="A87" s="5">
        <v>44805</v>
      </c>
      <c r="B87" s="6">
        <v>80.790000000000006</v>
      </c>
      <c r="C87" s="7">
        <v>80.41</v>
      </c>
      <c r="D87" s="7">
        <v>81.349999999999994</v>
      </c>
      <c r="E87" s="7">
        <v>77.45</v>
      </c>
      <c r="F87" s="7" t="s">
        <v>317</v>
      </c>
      <c r="G87" s="8">
        <v>9.4999999999999998E-3</v>
      </c>
    </row>
    <row r="88" spans="1:7" x14ac:dyDescent="0.3">
      <c r="A88" s="5">
        <v>44804</v>
      </c>
      <c r="B88" s="6">
        <v>80.03</v>
      </c>
      <c r="C88" s="7">
        <v>81.06</v>
      </c>
      <c r="D88" s="7">
        <v>81.61</v>
      </c>
      <c r="E88" s="7">
        <v>79</v>
      </c>
      <c r="F88" s="7" t="s">
        <v>318</v>
      </c>
      <c r="G88" s="8">
        <v>-9.7000000000000003E-3</v>
      </c>
    </row>
    <row r="89" spans="1:7" x14ac:dyDescent="0.3">
      <c r="A89" s="5">
        <v>44803</v>
      </c>
      <c r="B89" s="6">
        <v>80.81</v>
      </c>
      <c r="C89" s="7">
        <v>86.28</v>
      </c>
      <c r="D89" s="7">
        <v>86.89</v>
      </c>
      <c r="E89" s="7">
        <v>79.92</v>
      </c>
      <c r="F89" s="7" t="s">
        <v>319</v>
      </c>
      <c r="G89" s="8">
        <v>-6.7500000000000004E-2</v>
      </c>
    </row>
    <row r="90" spans="1:7" x14ac:dyDescent="0.3">
      <c r="A90" s="5">
        <v>44802</v>
      </c>
      <c r="B90" s="6">
        <v>86.66</v>
      </c>
      <c r="C90" s="7">
        <v>90.5</v>
      </c>
      <c r="D90" s="7">
        <v>90.5</v>
      </c>
      <c r="E90" s="7">
        <v>85.69</v>
      </c>
      <c r="F90" s="7" t="s">
        <v>320</v>
      </c>
      <c r="G90" s="8">
        <v>-4.0399999999999998E-2</v>
      </c>
    </row>
    <row r="91" spans="1:7" x14ac:dyDescent="0.3">
      <c r="A91" s="5">
        <v>44799</v>
      </c>
      <c r="B91" s="6">
        <v>90.31</v>
      </c>
      <c r="C91" s="7">
        <v>89.04</v>
      </c>
      <c r="D91" s="7">
        <v>90.49</v>
      </c>
      <c r="E91" s="7">
        <v>88.06</v>
      </c>
      <c r="F91" s="7" t="s">
        <v>321</v>
      </c>
      <c r="G91" s="8">
        <v>1.12E-2</v>
      </c>
    </row>
    <row r="92" spans="1:7" x14ac:dyDescent="0.3">
      <c r="A92" s="5">
        <v>44798</v>
      </c>
      <c r="B92" s="6">
        <v>89.31</v>
      </c>
      <c r="C92" s="7">
        <v>89.2</v>
      </c>
      <c r="D92" s="7">
        <v>90.66</v>
      </c>
      <c r="E92" s="7">
        <v>87.2</v>
      </c>
      <c r="F92" s="7" t="s">
        <v>322</v>
      </c>
      <c r="G92" s="8">
        <v>8.0000000000000004E-4</v>
      </c>
    </row>
    <row r="93" spans="1:7" x14ac:dyDescent="0.3">
      <c r="A93" s="5">
        <v>44797</v>
      </c>
      <c r="B93" s="6">
        <v>89.24</v>
      </c>
      <c r="C93" s="7">
        <v>90</v>
      </c>
      <c r="D93" s="7">
        <v>91.39</v>
      </c>
      <c r="E93" s="7">
        <v>88.37</v>
      </c>
      <c r="F93" s="7" t="s">
        <v>323</v>
      </c>
      <c r="G93" s="8">
        <v>-5.9999999999999995E-4</v>
      </c>
    </row>
    <row r="94" spans="1:7" x14ac:dyDescent="0.3">
      <c r="A94" s="5">
        <v>44796</v>
      </c>
      <c r="B94" s="6">
        <v>89.29</v>
      </c>
      <c r="C94" s="7">
        <v>92.51</v>
      </c>
      <c r="D94" s="7">
        <v>94.19</v>
      </c>
      <c r="E94" s="7">
        <v>88.85</v>
      </c>
      <c r="F94" s="7" t="s">
        <v>324</v>
      </c>
      <c r="G94" s="8">
        <v>-3.1199999999999999E-2</v>
      </c>
    </row>
    <row r="95" spans="1:7" x14ac:dyDescent="0.3">
      <c r="A95" s="5">
        <v>44795</v>
      </c>
      <c r="B95" s="6">
        <v>92.17</v>
      </c>
      <c r="C95" s="7">
        <v>98.5</v>
      </c>
      <c r="D95" s="7">
        <v>98.69</v>
      </c>
      <c r="E95" s="7">
        <v>90.85</v>
      </c>
      <c r="F95" s="7" t="s">
        <v>325</v>
      </c>
      <c r="G95" s="8">
        <v>-5.96E-2</v>
      </c>
    </row>
    <row r="96" spans="1:7" x14ac:dyDescent="0.3">
      <c r="A96" s="5">
        <v>44792</v>
      </c>
      <c r="B96" s="6">
        <v>98.01</v>
      </c>
      <c r="C96" s="7">
        <v>96.3</v>
      </c>
      <c r="D96" s="7">
        <v>99.22</v>
      </c>
      <c r="E96" s="7">
        <v>95.6</v>
      </c>
      <c r="F96" s="7" t="s">
        <v>326</v>
      </c>
      <c r="G96" s="8">
        <v>2.0500000000000001E-2</v>
      </c>
    </row>
    <row r="97" spans="1:7" x14ac:dyDescent="0.3">
      <c r="A97" s="5">
        <v>44791</v>
      </c>
      <c r="B97" s="6">
        <v>96.04</v>
      </c>
      <c r="C97" s="7">
        <v>96.25</v>
      </c>
      <c r="D97" s="7">
        <v>97.49</v>
      </c>
      <c r="E97" s="7">
        <v>92.7</v>
      </c>
      <c r="F97" s="7" t="s">
        <v>94</v>
      </c>
      <c r="G97" s="8">
        <v>2.5000000000000001E-3</v>
      </c>
    </row>
    <row r="98" spans="1:7" x14ac:dyDescent="0.3">
      <c r="A98" s="5">
        <v>44790</v>
      </c>
      <c r="B98" s="6">
        <v>95.8</v>
      </c>
      <c r="C98" s="7">
        <v>92.35</v>
      </c>
      <c r="D98" s="7">
        <v>96.44</v>
      </c>
      <c r="E98" s="7">
        <v>92.23</v>
      </c>
      <c r="F98" s="7" t="s">
        <v>306</v>
      </c>
      <c r="G98" s="8">
        <v>4.0399999999999998E-2</v>
      </c>
    </row>
    <row r="99" spans="1:7" x14ac:dyDescent="0.3">
      <c r="A99" s="5">
        <v>44789</v>
      </c>
      <c r="B99" s="6">
        <v>92.08</v>
      </c>
      <c r="C99" s="7">
        <v>90.07</v>
      </c>
      <c r="D99" s="7">
        <v>92.66</v>
      </c>
      <c r="E99" s="7">
        <v>90.07</v>
      </c>
      <c r="F99" s="7" t="s">
        <v>74</v>
      </c>
      <c r="G99" s="8">
        <v>1.43E-2</v>
      </c>
    </row>
    <row r="100" spans="1:7" x14ac:dyDescent="0.3">
      <c r="A100" s="5">
        <v>44788</v>
      </c>
      <c r="B100" s="6">
        <v>90.78</v>
      </c>
      <c r="C100" s="7">
        <v>89.35</v>
      </c>
      <c r="D100" s="7">
        <v>90.87</v>
      </c>
      <c r="E100" s="7">
        <v>88.5</v>
      </c>
      <c r="F100" s="7" t="s">
        <v>255</v>
      </c>
      <c r="G100" s="8">
        <v>2.1499999999999998E-2</v>
      </c>
    </row>
    <row r="101" spans="1:7" x14ac:dyDescent="0.3">
      <c r="A101" s="5">
        <v>44785</v>
      </c>
      <c r="B101" s="6">
        <v>88.87</v>
      </c>
      <c r="C101" s="7">
        <v>86.9</v>
      </c>
      <c r="D101" s="7">
        <v>89.25</v>
      </c>
      <c r="E101" s="7">
        <v>86.82</v>
      </c>
      <c r="F101" s="7" t="s">
        <v>114</v>
      </c>
      <c r="G101" s="8">
        <v>1.5100000000000001E-2</v>
      </c>
    </row>
    <row r="102" spans="1:7" x14ac:dyDescent="0.3">
      <c r="A102" s="5">
        <v>44784</v>
      </c>
      <c r="B102" s="6">
        <v>87.55</v>
      </c>
      <c r="C102" s="7">
        <v>85.98</v>
      </c>
      <c r="D102" s="7">
        <v>88.03</v>
      </c>
      <c r="E102" s="7">
        <v>85.35</v>
      </c>
      <c r="F102" s="7" t="s">
        <v>187</v>
      </c>
      <c r="G102" s="8">
        <v>1.9E-2</v>
      </c>
    </row>
    <row r="103" spans="1:7" x14ac:dyDescent="0.3">
      <c r="A103" s="5">
        <v>44783</v>
      </c>
      <c r="B103" s="6">
        <v>85.92</v>
      </c>
      <c r="C103" s="7">
        <v>85.5</v>
      </c>
      <c r="D103" s="7">
        <v>86.3</v>
      </c>
      <c r="E103" s="7">
        <v>84.25</v>
      </c>
      <c r="F103" s="7" t="s">
        <v>78</v>
      </c>
      <c r="G103" s="8">
        <v>-1E-4</v>
      </c>
    </row>
    <row r="104" spans="1:7" x14ac:dyDescent="0.3">
      <c r="A104" s="5">
        <v>44782</v>
      </c>
      <c r="B104" s="6">
        <v>85.93</v>
      </c>
      <c r="C104" s="7">
        <v>84.18</v>
      </c>
      <c r="D104" s="7">
        <v>86.08</v>
      </c>
      <c r="E104" s="7">
        <v>83.95</v>
      </c>
      <c r="F104" s="7" t="s">
        <v>327</v>
      </c>
      <c r="G104" s="8">
        <v>2.53E-2</v>
      </c>
    </row>
    <row r="105" spans="1:7" x14ac:dyDescent="0.3">
      <c r="A105" s="5">
        <v>44781</v>
      </c>
      <c r="B105" s="6">
        <v>83.81</v>
      </c>
      <c r="C105" s="7">
        <v>85</v>
      </c>
      <c r="D105" s="7">
        <v>85.5</v>
      </c>
      <c r="E105" s="7">
        <v>83.65</v>
      </c>
      <c r="F105" s="7" t="s">
        <v>328</v>
      </c>
      <c r="G105" s="8">
        <v>-1.12E-2</v>
      </c>
    </row>
    <row r="106" spans="1:7" x14ac:dyDescent="0.3">
      <c r="A106" s="5">
        <v>44778</v>
      </c>
      <c r="B106" s="6">
        <v>84.76</v>
      </c>
      <c r="C106" s="7">
        <v>84.31</v>
      </c>
      <c r="D106" s="7">
        <v>85.45</v>
      </c>
      <c r="E106" s="7">
        <v>83.5</v>
      </c>
      <c r="F106" s="7" t="s">
        <v>329</v>
      </c>
      <c r="G106" s="8">
        <v>6.7999999999999996E-3</v>
      </c>
    </row>
    <row r="107" spans="1:7" x14ac:dyDescent="0.3">
      <c r="A107" s="5">
        <v>44777</v>
      </c>
      <c r="B107" s="6">
        <v>84.19</v>
      </c>
      <c r="C107" s="7">
        <v>83.6</v>
      </c>
      <c r="D107" s="7">
        <v>84.85</v>
      </c>
      <c r="E107" s="7">
        <v>83.28</v>
      </c>
      <c r="F107" s="7" t="s">
        <v>330</v>
      </c>
      <c r="G107" s="8">
        <v>2.3999999999999998E-3</v>
      </c>
    </row>
    <row r="108" spans="1:7" x14ac:dyDescent="0.3">
      <c r="A108" s="5">
        <v>44776</v>
      </c>
      <c r="B108" s="6">
        <v>83.99</v>
      </c>
      <c r="C108" s="7">
        <v>81.83</v>
      </c>
      <c r="D108" s="7">
        <v>84.1</v>
      </c>
      <c r="E108" s="7">
        <v>81.650000000000006</v>
      </c>
      <c r="F108" s="7" t="s">
        <v>71</v>
      </c>
      <c r="G108" s="8">
        <v>2.4899999999999999E-2</v>
      </c>
    </row>
    <row r="109" spans="1:7" x14ac:dyDescent="0.3">
      <c r="A109" s="5">
        <v>44775</v>
      </c>
      <c r="B109" s="6">
        <v>81.95</v>
      </c>
      <c r="C109" s="7">
        <v>80.150000000000006</v>
      </c>
      <c r="D109" s="7">
        <v>82.25</v>
      </c>
      <c r="E109" s="7">
        <v>79.64</v>
      </c>
      <c r="F109" s="7" t="s">
        <v>331</v>
      </c>
      <c r="G109" s="8">
        <v>1.7000000000000001E-2</v>
      </c>
    </row>
    <row r="110" spans="1:7" x14ac:dyDescent="0.3">
      <c r="A110" s="5">
        <v>44774</v>
      </c>
      <c r="B110" s="6">
        <v>80.58</v>
      </c>
      <c r="C110" s="7">
        <v>78.5</v>
      </c>
      <c r="D110" s="7">
        <v>80.87</v>
      </c>
      <c r="E110" s="7">
        <v>78.099999999999994</v>
      </c>
      <c r="F110" s="7" t="s">
        <v>332</v>
      </c>
      <c r="G110" s="8">
        <v>2.58E-2</v>
      </c>
    </row>
    <row r="111" spans="1:7" x14ac:dyDescent="0.3">
      <c r="A111" s="5">
        <v>44771</v>
      </c>
      <c r="B111" s="6">
        <v>78.55</v>
      </c>
      <c r="C111" s="7">
        <v>78.959999999999994</v>
      </c>
      <c r="D111" s="7">
        <v>79.5</v>
      </c>
      <c r="E111" s="7">
        <v>77.540000000000006</v>
      </c>
      <c r="F111" s="7" t="s">
        <v>333</v>
      </c>
      <c r="G111" s="8">
        <v>-5.1999999999999998E-3</v>
      </c>
    </row>
    <row r="112" spans="1:7" x14ac:dyDescent="0.3">
      <c r="A112" s="5">
        <v>44770</v>
      </c>
      <c r="B112" s="6">
        <v>78.959999999999994</v>
      </c>
      <c r="C112" s="7">
        <v>76.25</v>
      </c>
      <c r="D112" s="7">
        <v>80.12</v>
      </c>
      <c r="E112" s="7">
        <v>76.069999999999993</v>
      </c>
      <c r="F112" s="7" t="s">
        <v>290</v>
      </c>
      <c r="G112" s="8">
        <v>3.6999999999999998E-2</v>
      </c>
    </row>
    <row r="113" spans="1:7" x14ac:dyDescent="0.3">
      <c r="A113" s="5">
        <v>44769</v>
      </c>
      <c r="B113" s="6">
        <v>76.14</v>
      </c>
      <c r="C113" s="7">
        <v>76.61</v>
      </c>
      <c r="D113" s="7">
        <v>77.790000000000006</v>
      </c>
      <c r="E113" s="7">
        <v>75.78</v>
      </c>
      <c r="F113" s="7" t="s">
        <v>334</v>
      </c>
      <c r="G113" s="8">
        <v>-7.0000000000000001E-3</v>
      </c>
    </row>
    <row r="114" spans="1:7" x14ac:dyDescent="0.3">
      <c r="A114" s="5">
        <v>44768</v>
      </c>
      <c r="B114" s="6">
        <v>76.680000000000007</v>
      </c>
      <c r="C114" s="7">
        <v>76.69</v>
      </c>
      <c r="D114" s="7">
        <v>77.5</v>
      </c>
      <c r="E114" s="7">
        <v>75.849999999999994</v>
      </c>
      <c r="F114" s="7" t="s">
        <v>335</v>
      </c>
      <c r="G114" s="8">
        <v>4.1000000000000003E-3</v>
      </c>
    </row>
    <row r="115" spans="1:7" x14ac:dyDescent="0.3">
      <c r="A115" s="5">
        <v>44767</v>
      </c>
      <c r="B115" s="6">
        <v>76.37</v>
      </c>
      <c r="C115" s="7">
        <v>76.12</v>
      </c>
      <c r="D115" s="7">
        <v>78.42</v>
      </c>
      <c r="E115" s="7">
        <v>75.489999999999995</v>
      </c>
      <c r="F115" s="7" t="s">
        <v>336</v>
      </c>
      <c r="G115" s="8">
        <v>8.9999999999999998E-4</v>
      </c>
    </row>
    <row r="116" spans="1:7" x14ac:dyDescent="0.3">
      <c r="A116" s="5">
        <v>44764</v>
      </c>
      <c r="B116" s="6">
        <v>76.3</v>
      </c>
      <c r="C116" s="7">
        <v>78.2</v>
      </c>
      <c r="D116" s="7">
        <v>79.8</v>
      </c>
      <c r="E116" s="7">
        <v>76</v>
      </c>
      <c r="F116" s="7" t="s">
        <v>337</v>
      </c>
      <c r="G116" s="8">
        <v>-2.3199999999999998E-2</v>
      </c>
    </row>
    <row r="117" spans="1:7" x14ac:dyDescent="0.3">
      <c r="A117" s="5">
        <v>44763</v>
      </c>
      <c r="B117" s="6">
        <v>78.11</v>
      </c>
      <c r="C117" s="7">
        <v>79.2</v>
      </c>
      <c r="D117" s="7">
        <v>79.8</v>
      </c>
      <c r="E117" s="7">
        <v>77.650000000000006</v>
      </c>
      <c r="F117" s="7" t="s">
        <v>338</v>
      </c>
      <c r="G117" s="8">
        <v>-9.2999999999999992E-3</v>
      </c>
    </row>
    <row r="118" spans="1:7" x14ac:dyDescent="0.3">
      <c r="A118" s="5">
        <v>44762</v>
      </c>
      <c r="B118" s="6">
        <v>78.84</v>
      </c>
      <c r="C118" s="7">
        <v>83.6</v>
      </c>
      <c r="D118" s="7">
        <v>83.64</v>
      </c>
      <c r="E118" s="7">
        <v>78.7</v>
      </c>
      <c r="F118" s="7" t="s">
        <v>339</v>
      </c>
      <c r="G118" s="8">
        <v>-5.7500000000000002E-2</v>
      </c>
    </row>
    <row r="119" spans="1:7" x14ac:dyDescent="0.3">
      <c r="A119" s="5">
        <v>44761</v>
      </c>
      <c r="B119" s="6">
        <v>83.65</v>
      </c>
      <c r="C119" s="7">
        <v>85.2</v>
      </c>
      <c r="D119" s="7">
        <v>85.2</v>
      </c>
      <c r="E119" s="7">
        <v>82.8</v>
      </c>
      <c r="F119" s="7" t="s">
        <v>340</v>
      </c>
      <c r="G119" s="8">
        <v>-1.52E-2</v>
      </c>
    </row>
    <row r="120" spans="1:7" x14ac:dyDescent="0.3">
      <c r="A120" s="5">
        <v>44760</v>
      </c>
      <c r="B120" s="6">
        <v>84.94</v>
      </c>
      <c r="C120" s="7">
        <v>85.5</v>
      </c>
      <c r="D120" s="7">
        <v>85.5</v>
      </c>
      <c r="E120" s="7">
        <v>83.7</v>
      </c>
      <c r="F120" s="7" t="s">
        <v>341</v>
      </c>
      <c r="G120" s="8">
        <v>-5.1999999999999998E-3</v>
      </c>
    </row>
    <row r="121" spans="1:7" x14ac:dyDescent="0.3">
      <c r="A121" s="5">
        <v>44757</v>
      </c>
      <c r="B121" s="6">
        <v>85.38</v>
      </c>
      <c r="C121" s="7">
        <v>83.53</v>
      </c>
      <c r="D121" s="7">
        <v>85.74</v>
      </c>
      <c r="E121" s="7">
        <v>83.51</v>
      </c>
      <c r="F121" s="7" t="s">
        <v>342</v>
      </c>
      <c r="G121" s="8">
        <v>1.6799999999999999E-2</v>
      </c>
    </row>
    <row r="122" spans="1:7" x14ac:dyDescent="0.3">
      <c r="A122" s="5">
        <v>44756</v>
      </c>
      <c r="B122" s="6">
        <v>83.97</v>
      </c>
      <c r="C122" s="7">
        <v>84.1</v>
      </c>
      <c r="D122" s="7">
        <v>84.79</v>
      </c>
      <c r="E122" s="7">
        <v>83.26</v>
      </c>
      <c r="F122" s="7" t="s">
        <v>343</v>
      </c>
      <c r="G122" s="8">
        <v>1.2999999999999999E-3</v>
      </c>
    </row>
    <row r="123" spans="1:7" x14ac:dyDescent="0.3">
      <c r="A123" s="5">
        <v>44755</v>
      </c>
      <c r="B123" s="6">
        <v>83.86</v>
      </c>
      <c r="C123" s="7">
        <v>86.01</v>
      </c>
      <c r="D123" s="7">
        <v>86.57</v>
      </c>
      <c r="E123" s="7">
        <v>83.56</v>
      </c>
      <c r="F123" s="7" t="s">
        <v>342</v>
      </c>
      <c r="G123" s="8">
        <v>-2.0899999999999998E-2</v>
      </c>
    </row>
    <row r="124" spans="1:7" x14ac:dyDescent="0.3">
      <c r="A124" s="5">
        <v>44754</v>
      </c>
      <c r="B124" s="6">
        <v>85.65</v>
      </c>
      <c r="C124" s="7">
        <v>84.6</v>
      </c>
      <c r="D124" s="7">
        <v>86.06</v>
      </c>
      <c r="E124" s="7">
        <v>83.33</v>
      </c>
      <c r="F124" s="7" t="s">
        <v>344</v>
      </c>
      <c r="G124" s="8">
        <v>1.5299999999999999E-2</v>
      </c>
    </row>
    <row r="125" spans="1:7" x14ac:dyDescent="0.3">
      <c r="A125" s="5">
        <v>44753</v>
      </c>
      <c r="B125" s="6">
        <v>84.36</v>
      </c>
      <c r="C125" s="7">
        <v>82.77</v>
      </c>
      <c r="D125" s="7">
        <v>84.62</v>
      </c>
      <c r="E125" s="7">
        <v>82.7</v>
      </c>
      <c r="F125" s="7" t="s">
        <v>345</v>
      </c>
      <c r="G125" s="8">
        <v>1.9E-2</v>
      </c>
    </row>
    <row r="126" spans="1:7" x14ac:dyDescent="0.3">
      <c r="A126" s="5">
        <v>44750</v>
      </c>
      <c r="B126" s="6">
        <v>82.79</v>
      </c>
      <c r="C126" s="7">
        <v>84.92</v>
      </c>
      <c r="D126" s="7">
        <v>85</v>
      </c>
      <c r="E126" s="7">
        <v>82.6</v>
      </c>
      <c r="F126" s="7" t="s">
        <v>132</v>
      </c>
      <c r="G126" s="8">
        <v>-2.5100000000000001E-2</v>
      </c>
    </row>
    <row r="127" spans="1:7" x14ac:dyDescent="0.3">
      <c r="A127" s="5">
        <v>44749</v>
      </c>
      <c r="B127" s="6">
        <v>84.92</v>
      </c>
      <c r="C127" s="7">
        <v>83.5</v>
      </c>
      <c r="D127" s="7">
        <v>85.46</v>
      </c>
      <c r="E127" s="7">
        <v>82.76</v>
      </c>
      <c r="F127" s="7" t="s">
        <v>180</v>
      </c>
      <c r="G127" s="8">
        <v>2.0400000000000001E-2</v>
      </c>
    </row>
    <row r="128" spans="1:7" x14ac:dyDescent="0.3">
      <c r="A128" s="5">
        <v>44748</v>
      </c>
      <c r="B128" s="6">
        <v>83.22</v>
      </c>
      <c r="C128" s="7">
        <v>82.98</v>
      </c>
      <c r="D128" s="7">
        <v>84.64</v>
      </c>
      <c r="E128" s="7">
        <v>82.7</v>
      </c>
      <c r="F128" s="7" t="s">
        <v>320</v>
      </c>
      <c r="G128" s="8">
        <v>4.0000000000000002E-4</v>
      </c>
    </row>
    <row r="129" spans="1:7" x14ac:dyDescent="0.3">
      <c r="A129" s="5">
        <v>44747</v>
      </c>
      <c r="B129" s="6">
        <v>83.19</v>
      </c>
      <c r="C129" s="7">
        <v>84.99</v>
      </c>
      <c r="D129" s="7">
        <v>84.99</v>
      </c>
      <c r="E129" s="7">
        <v>82.52</v>
      </c>
      <c r="F129" s="7" t="s">
        <v>66</v>
      </c>
      <c r="G129" s="8">
        <v>-1.61E-2</v>
      </c>
    </row>
    <row r="130" spans="1:7" x14ac:dyDescent="0.3">
      <c r="A130" s="5">
        <v>44746</v>
      </c>
      <c r="B130" s="6">
        <v>84.55</v>
      </c>
      <c r="C130" s="7">
        <v>85.58</v>
      </c>
      <c r="D130" s="7">
        <v>87.17</v>
      </c>
      <c r="E130" s="7">
        <v>83.5</v>
      </c>
      <c r="F130" s="7" t="s">
        <v>346</v>
      </c>
      <c r="G130" s="8">
        <v>-1.2E-2</v>
      </c>
    </row>
    <row r="131" spans="1:7" x14ac:dyDescent="0.3">
      <c r="A131" s="5">
        <v>44743</v>
      </c>
      <c r="B131" s="6">
        <v>85.58</v>
      </c>
      <c r="C131" s="7">
        <v>89.32</v>
      </c>
      <c r="D131" s="7">
        <v>90.35</v>
      </c>
      <c r="E131" s="7">
        <v>85.01</v>
      </c>
      <c r="F131" s="7" t="s">
        <v>347</v>
      </c>
      <c r="G131" s="8">
        <v>-5.0799999999999998E-2</v>
      </c>
    </row>
    <row r="132" spans="1:7" x14ac:dyDescent="0.3">
      <c r="A132" s="5">
        <v>44742</v>
      </c>
      <c r="B132" s="6">
        <v>90.16</v>
      </c>
      <c r="C132" s="7">
        <v>88.1</v>
      </c>
      <c r="D132" s="7">
        <v>90.33</v>
      </c>
      <c r="E132" s="7">
        <v>87.3</v>
      </c>
      <c r="F132" s="7" t="s">
        <v>348</v>
      </c>
      <c r="G132" s="8">
        <v>2.0500000000000001E-2</v>
      </c>
    </row>
    <row r="133" spans="1:7" x14ac:dyDescent="0.3">
      <c r="A133" s="5">
        <v>44741</v>
      </c>
      <c r="B133" s="6">
        <v>88.35</v>
      </c>
      <c r="C133" s="7">
        <v>87.42</v>
      </c>
      <c r="D133" s="7">
        <v>90.13</v>
      </c>
      <c r="E133" s="7">
        <v>87.11</v>
      </c>
      <c r="F133" s="7" t="s">
        <v>349</v>
      </c>
      <c r="G133" s="8">
        <v>1.09E-2</v>
      </c>
    </row>
    <row r="134" spans="1:7" x14ac:dyDescent="0.3">
      <c r="A134" s="5">
        <v>44740</v>
      </c>
      <c r="B134" s="6">
        <v>87.4</v>
      </c>
      <c r="C134" s="7">
        <v>84.32</v>
      </c>
      <c r="D134" s="7">
        <v>88.06</v>
      </c>
      <c r="E134" s="7">
        <v>83.75</v>
      </c>
      <c r="F134" s="7" t="s">
        <v>184</v>
      </c>
      <c r="G134" s="8">
        <v>2.76E-2</v>
      </c>
    </row>
    <row r="135" spans="1:7" x14ac:dyDescent="0.3">
      <c r="A135" s="5">
        <v>44739</v>
      </c>
      <c r="B135" s="6">
        <v>85.05</v>
      </c>
      <c r="C135" s="7">
        <v>84</v>
      </c>
      <c r="D135" s="7">
        <v>85.74</v>
      </c>
      <c r="E135" s="7">
        <v>83</v>
      </c>
      <c r="F135" s="7" t="s">
        <v>350</v>
      </c>
      <c r="G135" s="8">
        <v>1.9400000000000001E-2</v>
      </c>
    </row>
    <row r="136" spans="1:7" x14ac:dyDescent="0.3">
      <c r="A136" s="5">
        <v>44736</v>
      </c>
      <c r="B136" s="6">
        <v>83.43</v>
      </c>
      <c r="C136" s="7">
        <v>84.28</v>
      </c>
      <c r="D136" s="7">
        <v>84.5</v>
      </c>
      <c r="E136" s="7">
        <v>83.01</v>
      </c>
      <c r="F136" s="7" t="s">
        <v>351</v>
      </c>
      <c r="G136" s="8">
        <v>-8.3000000000000001E-3</v>
      </c>
    </row>
    <row r="137" spans="1:7" x14ac:dyDescent="0.3">
      <c r="A137" s="5">
        <v>44735</v>
      </c>
      <c r="B137" s="6">
        <v>84.13</v>
      </c>
      <c r="C137" s="7">
        <v>81.75</v>
      </c>
      <c r="D137" s="7">
        <v>84.25</v>
      </c>
      <c r="E137" s="7">
        <v>81.55</v>
      </c>
      <c r="F137" s="7" t="s">
        <v>352</v>
      </c>
      <c r="G137" s="8">
        <v>2.75E-2</v>
      </c>
    </row>
    <row r="138" spans="1:7" x14ac:dyDescent="0.3">
      <c r="A138" s="5">
        <v>44734</v>
      </c>
      <c r="B138" s="6">
        <v>81.88</v>
      </c>
      <c r="C138" s="7">
        <v>84.5</v>
      </c>
      <c r="D138" s="7">
        <v>84.83</v>
      </c>
      <c r="E138" s="7">
        <v>81.2</v>
      </c>
      <c r="F138" s="7" t="s">
        <v>309</v>
      </c>
      <c r="G138" s="8">
        <v>-3.3599999999999998E-2</v>
      </c>
    </row>
    <row r="139" spans="1:7" x14ac:dyDescent="0.3">
      <c r="A139" s="5">
        <v>44733</v>
      </c>
      <c r="B139" s="6">
        <v>84.73</v>
      </c>
      <c r="C139" s="7">
        <v>84.33</v>
      </c>
      <c r="D139" s="7">
        <v>85.43</v>
      </c>
      <c r="E139" s="7">
        <v>83.54</v>
      </c>
      <c r="F139" s="7" t="s">
        <v>353</v>
      </c>
      <c r="G139" s="8">
        <v>8.6999999999999994E-3</v>
      </c>
    </row>
    <row r="140" spans="1:7" x14ac:dyDescent="0.3">
      <c r="A140" s="5">
        <v>44732</v>
      </c>
      <c r="B140" s="6">
        <v>84</v>
      </c>
      <c r="C140" s="7">
        <v>83.5</v>
      </c>
      <c r="D140" s="7">
        <v>85.33</v>
      </c>
      <c r="E140" s="7">
        <v>82.9</v>
      </c>
      <c r="F140" s="7" t="s">
        <v>354</v>
      </c>
      <c r="G140" s="8">
        <v>1.9800000000000002E-2</v>
      </c>
    </row>
    <row r="141" spans="1:7" x14ac:dyDescent="0.3">
      <c r="A141" s="5">
        <v>44729</v>
      </c>
      <c r="B141" s="6">
        <v>82.37</v>
      </c>
      <c r="C141" s="7">
        <v>82.9</v>
      </c>
      <c r="D141" s="7">
        <v>84.18</v>
      </c>
      <c r="E141" s="7">
        <v>81.8</v>
      </c>
      <c r="F141" s="7" t="s">
        <v>355</v>
      </c>
      <c r="G141" s="8">
        <v>-7.6E-3</v>
      </c>
    </row>
    <row r="142" spans="1:7" x14ac:dyDescent="0.3">
      <c r="A142" s="5">
        <v>44728</v>
      </c>
      <c r="B142" s="6">
        <v>83</v>
      </c>
      <c r="C142" s="7">
        <v>86.2</v>
      </c>
      <c r="D142" s="7">
        <v>86.9</v>
      </c>
      <c r="E142" s="7">
        <v>82.15</v>
      </c>
      <c r="F142" s="7" t="s">
        <v>230</v>
      </c>
      <c r="G142" s="8">
        <v>-3.7100000000000001E-2</v>
      </c>
    </row>
    <row r="143" spans="1:7" x14ac:dyDescent="0.3">
      <c r="A143" s="5">
        <v>44727</v>
      </c>
      <c r="B143" s="6">
        <v>86.2</v>
      </c>
      <c r="C143" s="7">
        <v>83.76</v>
      </c>
      <c r="D143" s="7">
        <v>86.98</v>
      </c>
      <c r="E143" s="7">
        <v>83.16</v>
      </c>
      <c r="F143" s="7" t="s">
        <v>356</v>
      </c>
      <c r="G143" s="8">
        <v>2.4400000000000002E-2</v>
      </c>
    </row>
    <row r="144" spans="1:7" x14ac:dyDescent="0.3">
      <c r="A144" s="5">
        <v>44726</v>
      </c>
      <c r="B144" s="6">
        <v>84.15</v>
      </c>
      <c r="C144" s="7">
        <v>81.819999999999993</v>
      </c>
      <c r="D144" s="7">
        <v>84.5</v>
      </c>
      <c r="E144" s="7">
        <v>81.25</v>
      </c>
      <c r="F144" s="7" t="s">
        <v>357</v>
      </c>
      <c r="G144" s="8">
        <v>3.2000000000000001E-2</v>
      </c>
    </row>
    <row r="145" spans="1:7" x14ac:dyDescent="0.3">
      <c r="A145" s="5">
        <v>44725</v>
      </c>
      <c r="B145" s="6">
        <v>81.540000000000006</v>
      </c>
      <c r="C145" s="7">
        <v>82.1</v>
      </c>
      <c r="D145" s="7">
        <v>82.24</v>
      </c>
      <c r="E145" s="7">
        <v>79.81</v>
      </c>
      <c r="F145" s="7" t="s">
        <v>358</v>
      </c>
      <c r="G145" s="8">
        <v>-3.8999999999999998E-3</v>
      </c>
    </row>
    <row r="146" spans="1:7" x14ac:dyDescent="0.3">
      <c r="A146" s="5">
        <v>44722</v>
      </c>
      <c r="B146" s="6">
        <v>81.86</v>
      </c>
      <c r="C146" s="7">
        <v>81.09</v>
      </c>
      <c r="D146" s="7">
        <v>82.8</v>
      </c>
      <c r="E146" s="7">
        <v>80.150000000000006</v>
      </c>
      <c r="F146" s="7" t="s">
        <v>359</v>
      </c>
      <c r="G146" s="8">
        <v>1.0500000000000001E-2</v>
      </c>
    </row>
    <row r="147" spans="1:7" x14ac:dyDescent="0.3">
      <c r="A147" s="5">
        <v>44721</v>
      </c>
      <c r="B147" s="6">
        <v>81.010000000000005</v>
      </c>
      <c r="C147" s="7">
        <v>80.25</v>
      </c>
      <c r="D147" s="7">
        <v>82.2</v>
      </c>
      <c r="E147" s="7">
        <v>79.41</v>
      </c>
      <c r="F147" s="7" t="s">
        <v>360</v>
      </c>
      <c r="G147" s="8">
        <v>1.4999999999999999E-2</v>
      </c>
    </row>
    <row r="148" spans="1:7" x14ac:dyDescent="0.3">
      <c r="A148" s="5">
        <v>44720</v>
      </c>
      <c r="B148" s="6">
        <v>79.81</v>
      </c>
      <c r="C148" s="7">
        <v>80.92</v>
      </c>
      <c r="D148" s="7">
        <v>81.98</v>
      </c>
      <c r="E148" s="7">
        <v>79.099999999999994</v>
      </c>
      <c r="F148" s="7" t="s">
        <v>361</v>
      </c>
      <c r="G148" s="8">
        <v>-1.84E-2</v>
      </c>
    </row>
    <row r="149" spans="1:7" x14ac:dyDescent="0.3">
      <c r="A149" s="5">
        <v>44719</v>
      </c>
      <c r="B149" s="6">
        <v>81.31</v>
      </c>
      <c r="C149" s="7">
        <v>82.25</v>
      </c>
      <c r="D149" s="7">
        <v>82.93</v>
      </c>
      <c r="E149" s="7">
        <v>80.63</v>
      </c>
      <c r="F149" s="7" t="s">
        <v>72</v>
      </c>
      <c r="G149" s="8">
        <v>-1.5E-3</v>
      </c>
    </row>
    <row r="150" spans="1:7" x14ac:dyDescent="0.3">
      <c r="A150" s="5">
        <v>44718</v>
      </c>
      <c r="B150" s="6">
        <v>81.430000000000007</v>
      </c>
      <c r="C150" s="7">
        <v>87.21</v>
      </c>
      <c r="D150" s="7">
        <v>87.21</v>
      </c>
      <c r="E150" s="7">
        <v>81.23</v>
      </c>
      <c r="F150" s="7" t="s">
        <v>362</v>
      </c>
      <c r="G150" s="8">
        <v>-6.2600000000000003E-2</v>
      </c>
    </row>
    <row r="151" spans="1:7" x14ac:dyDescent="0.3">
      <c r="A151" s="5">
        <v>44715</v>
      </c>
      <c r="B151" s="6">
        <v>86.87</v>
      </c>
      <c r="C151" s="7">
        <v>86.34</v>
      </c>
      <c r="D151" s="7">
        <v>87.33</v>
      </c>
      <c r="E151" s="7">
        <v>85.99</v>
      </c>
      <c r="F151" s="7" t="s">
        <v>363</v>
      </c>
      <c r="G151" s="8">
        <v>6.1000000000000004E-3</v>
      </c>
    </row>
    <row r="152" spans="1:7" x14ac:dyDescent="0.3">
      <c r="A152" s="5">
        <v>44714</v>
      </c>
      <c r="B152" s="6">
        <v>86.34</v>
      </c>
      <c r="C152" s="7">
        <v>86.15</v>
      </c>
      <c r="D152" s="7">
        <v>88.64</v>
      </c>
      <c r="E152" s="7">
        <v>85.62</v>
      </c>
      <c r="F152" s="7" t="s">
        <v>364</v>
      </c>
      <c r="G152" s="8">
        <v>3.0000000000000001E-3</v>
      </c>
    </row>
    <row r="153" spans="1:7" x14ac:dyDescent="0.3">
      <c r="A153" s="5">
        <v>44713</v>
      </c>
      <c r="B153" s="6">
        <v>86.08</v>
      </c>
      <c r="C153" s="7">
        <v>84.22</v>
      </c>
      <c r="D153" s="7">
        <v>87.64</v>
      </c>
      <c r="E153" s="7">
        <v>83.81</v>
      </c>
      <c r="F153" s="7" t="s">
        <v>89</v>
      </c>
      <c r="G153" s="8">
        <v>2.4500000000000001E-2</v>
      </c>
    </row>
    <row r="154" spans="1:7" x14ac:dyDescent="0.3">
      <c r="A154" s="5">
        <v>44712</v>
      </c>
      <c r="B154" s="6">
        <v>84.02</v>
      </c>
      <c r="C154" s="7">
        <v>84</v>
      </c>
      <c r="D154" s="7">
        <v>85</v>
      </c>
      <c r="E154" s="7">
        <v>83.5</v>
      </c>
      <c r="F154" s="7" t="s">
        <v>365</v>
      </c>
      <c r="G154" s="8">
        <v>5.9999999999999995E-4</v>
      </c>
    </row>
    <row r="155" spans="1:7" x14ac:dyDescent="0.3">
      <c r="A155" s="5">
        <v>44711</v>
      </c>
      <c r="B155" s="6">
        <v>83.97</v>
      </c>
      <c r="C155" s="7">
        <v>84.36</v>
      </c>
      <c r="D155" s="7">
        <v>85.05</v>
      </c>
      <c r="E155" s="7">
        <v>83.09</v>
      </c>
      <c r="F155" s="7" t="s">
        <v>366</v>
      </c>
      <c r="G155" s="8">
        <v>-2.7000000000000001E-3</v>
      </c>
    </row>
    <row r="156" spans="1:7" x14ac:dyDescent="0.3">
      <c r="A156" s="5">
        <v>44708</v>
      </c>
      <c r="B156" s="6">
        <v>84.2</v>
      </c>
      <c r="C156" s="7">
        <v>84.87</v>
      </c>
      <c r="D156" s="7">
        <v>85.33</v>
      </c>
      <c r="E156" s="7">
        <v>83.45</v>
      </c>
      <c r="F156" s="7" t="s">
        <v>367</v>
      </c>
      <c r="G156" s="8">
        <v>-6.6E-3</v>
      </c>
    </row>
    <row r="157" spans="1:7" x14ac:dyDescent="0.3">
      <c r="A157" s="5">
        <v>44707</v>
      </c>
      <c r="B157" s="6">
        <v>84.76</v>
      </c>
      <c r="C157" s="7">
        <v>81.150000000000006</v>
      </c>
      <c r="D157" s="7">
        <v>85.21</v>
      </c>
      <c r="E157" s="7">
        <v>81.11</v>
      </c>
      <c r="F157" s="7" t="s">
        <v>368</v>
      </c>
      <c r="G157" s="8">
        <v>4.1300000000000003E-2</v>
      </c>
    </row>
    <row r="158" spans="1:7" x14ac:dyDescent="0.3">
      <c r="A158" s="5">
        <v>44706</v>
      </c>
      <c r="B158" s="6">
        <v>81.400000000000006</v>
      </c>
      <c r="C158" s="7">
        <v>80.84</v>
      </c>
      <c r="D158" s="7">
        <v>82.63</v>
      </c>
      <c r="E158" s="7">
        <v>80.290000000000006</v>
      </c>
      <c r="F158" s="7" t="s">
        <v>369</v>
      </c>
      <c r="G158" s="8">
        <v>1E-3</v>
      </c>
    </row>
    <row r="159" spans="1:7" x14ac:dyDescent="0.3">
      <c r="A159" s="5">
        <v>44705</v>
      </c>
      <c r="B159" s="6">
        <v>81.319999999999993</v>
      </c>
      <c r="C159" s="7">
        <v>78.12</v>
      </c>
      <c r="D159" s="7">
        <v>82.66</v>
      </c>
      <c r="E159" s="7">
        <v>77.38</v>
      </c>
      <c r="F159" s="7" t="s">
        <v>370</v>
      </c>
      <c r="G159" s="8">
        <v>4.0599999999999997E-2</v>
      </c>
    </row>
    <row r="160" spans="1:7" x14ac:dyDescent="0.3">
      <c r="A160" s="5">
        <v>44704</v>
      </c>
      <c r="B160" s="6">
        <v>78.150000000000006</v>
      </c>
      <c r="C160" s="7">
        <v>80.16</v>
      </c>
      <c r="D160" s="7">
        <v>82.67</v>
      </c>
      <c r="E160" s="7">
        <v>77.8</v>
      </c>
      <c r="F160" s="7" t="s">
        <v>269</v>
      </c>
      <c r="G160" s="8">
        <v>-2.7900000000000001E-2</v>
      </c>
    </row>
    <row r="161" spans="1:7" x14ac:dyDescent="0.3">
      <c r="A161" s="5">
        <v>44701</v>
      </c>
      <c r="B161" s="6">
        <v>80.39</v>
      </c>
      <c r="C161" s="7">
        <v>83.5</v>
      </c>
      <c r="D161" s="7">
        <v>84.2</v>
      </c>
      <c r="E161" s="7">
        <v>80.16</v>
      </c>
      <c r="F161" s="7" t="s">
        <v>371</v>
      </c>
      <c r="G161" s="8">
        <v>-3.3500000000000002E-2</v>
      </c>
    </row>
    <row r="162" spans="1:7" x14ac:dyDescent="0.3">
      <c r="A162" s="5">
        <v>44700</v>
      </c>
      <c r="B162" s="6">
        <v>83.18</v>
      </c>
      <c r="C162" s="7">
        <v>84.57</v>
      </c>
      <c r="D162" s="7">
        <v>85.55</v>
      </c>
      <c r="E162" s="7">
        <v>80.16</v>
      </c>
      <c r="F162" s="7" t="s">
        <v>372</v>
      </c>
      <c r="G162" s="8">
        <v>-1.72E-2</v>
      </c>
    </row>
    <row r="163" spans="1:7" x14ac:dyDescent="0.3">
      <c r="A163" s="5">
        <v>44699</v>
      </c>
      <c r="B163" s="6">
        <v>84.64</v>
      </c>
      <c r="C163" s="7">
        <v>88.92</v>
      </c>
      <c r="D163" s="7">
        <v>90</v>
      </c>
      <c r="E163" s="7">
        <v>82.77</v>
      </c>
      <c r="F163" s="7" t="s">
        <v>373</v>
      </c>
      <c r="G163" s="8">
        <v>-7.7200000000000005E-2</v>
      </c>
    </row>
    <row r="164" spans="1:7" x14ac:dyDescent="0.3">
      <c r="A164" s="5">
        <v>44698</v>
      </c>
      <c r="B164" s="6">
        <v>91.72</v>
      </c>
      <c r="C164" s="7">
        <v>90.4</v>
      </c>
      <c r="D164" s="7">
        <v>92.75</v>
      </c>
      <c r="E164" s="7">
        <v>89.61</v>
      </c>
      <c r="F164" s="7" t="s">
        <v>312</v>
      </c>
      <c r="G164" s="8">
        <v>2.41E-2</v>
      </c>
    </row>
    <row r="165" spans="1:7" x14ac:dyDescent="0.3">
      <c r="A165" s="5">
        <v>44697</v>
      </c>
      <c r="B165" s="6">
        <v>89.56</v>
      </c>
      <c r="C165" s="7">
        <v>87.7</v>
      </c>
      <c r="D165" s="7">
        <v>90.35</v>
      </c>
      <c r="E165" s="7">
        <v>87.63</v>
      </c>
      <c r="F165" s="7" t="s">
        <v>120</v>
      </c>
      <c r="G165" s="8">
        <v>1.2200000000000001E-2</v>
      </c>
    </row>
    <row r="166" spans="1:7" x14ac:dyDescent="0.3">
      <c r="A166" s="5">
        <v>44694</v>
      </c>
      <c r="B166" s="6">
        <v>88.48</v>
      </c>
      <c r="C166" s="7">
        <v>88.07</v>
      </c>
      <c r="D166" s="7">
        <v>90.5</v>
      </c>
      <c r="E166" s="7">
        <v>87.6</v>
      </c>
      <c r="F166" s="7" t="s">
        <v>374</v>
      </c>
      <c r="G166" s="8">
        <v>2.5000000000000001E-3</v>
      </c>
    </row>
    <row r="167" spans="1:7" x14ac:dyDescent="0.3">
      <c r="A167" s="5">
        <v>44693</v>
      </c>
      <c r="B167" s="6">
        <v>88.26</v>
      </c>
      <c r="C167" s="7">
        <v>88.58</v>
      </c>
      <c r="D167" s="7">
        <v>89.05</v>
      </c>
      <c r="E167" s="7">
        <v>86.71</v>
      </c>
      <c r="F167" s="7" t="s">
        <v>375</v>
      </c>
      <c r="G167" s="8">
        <v>-6.4000000000000003E-3</v>
      </c>
    </row>
    <row r="168" spans="1:7" x14ac:dyDescent="0.3">
      <c r="A168" s="5">
        <v>44692</v>
      </c>
      <c r="B168" s="6">
        <v>88.83</v>
      </c>
      <c r="C168" s="7">
        <v>87.51</v>
      </c>
      <c r="D168" s="7">
        <v>90.04</v>
      </c>
      <c r="E168" s="7">
        <v>81.900000000000006</v>
      </c>
      <c r="F168" s="7" t="s">
        <v>376</v>
      </c>
      <c r="G168" s="8">
        <v>1.7100000000000001E-2</v>
      </c>
    </row>
    <row r="169" spans="1:7" x14ac:dyDescent="0.3">
      <c r="A169" s="5">
        <v>44691</v>
      </c>
      <c r="B169" s="6">
        <v>87.34</v>
      </c>
      <c r="C169" s="7">
        <v>87</v>
      </c>
      <c r="D169" s="7">
        <v>88.69</v>
      </c>
      <c r="E169" s="7">
        <v>85.75</v>
      </c>
      <c r="F169" s="7" t="s">
        <v>377</v>
      </c>
      <c r="G169" s="8">
        <v>3.7000000000000002E-3</v>
      </c>
    </row>
    <row r="170" spans="1:7" x14ac:dyDescent="0.3">
      <c r="A170" s="5">
        <v>44690</v>
      </c>
      <c r="B170" s="6">
        <v>87.02</v>
      </c>
      <c r="C170" s="7">
        <v>91.37</v>
      </c>
      <c r="D170" s="7">
        <v>92.22</v>
      </c>
      <c r="E170" s="7">
        <v>86.52</v>
      </c>
      <c r="F170" s="7" t="s">
        <v>378</v>
      </c>
      <c r="G170" s="8">
        <v>-4.9399999999999999E-2</v>
      </c>
    </row>
    <row r="171" spans="1:7" x14ac:dyDescent="0.3">
      <c r="A171" s="5">
        <v>44687</v>
      </c>
      <c r="B171" s="6">
        <v>91.54</v>
      </c>
      <c r="C171" s="7">
        <v>89.27</v>
      </c>
      <c r="D171" s="7">
        <v>92.45</v>
      </c>
      <c r="E171" s="7">
        <v>88.4</v>
      </c>
      <c r="F171" s="7" t="s">
        <v>379</v>
      </c>
      <c r="G171" s="8">
        <v>2.9600000000000001E-2</v>
      </c>
    </row>
    <row r="172" spans="1:7" x14ac:dyDescent="0.3">
      <c r="A172" s="5">
        <v>44686</v>
      </c>
      <c r="B172" s="6">
        <v>88.91</v>
      </c>
      <c r="C172" s="7">
        <v>88.7</v>
      </c>
      <c r="D172" s="7">
        <v>91.99</v>
      </c>
      <c r="E172" s="7">
        <v>86.82</v>
      </c>
      <c r="F172" s="7" t="s">
        <v>380</v>
      </c>
      <c r="G172" s="8">
        <v>6.7999999999999996E-3</v>
      </c>
    </row>
    <row r="173" spans="1:7" x14ac:dyDescent="0.3">
      <c r="A173" s="5">
        <v>44685</v>
      </c>
      <c r="B173" s="6">
        <v>88.31</v>
      </c>
      <c r="C173" s="7">
        <v>88.15</v>
      </c>
      <c r="D173" s="7">
        <v>89.32</v>
      </c>
      <c r="E173" s="7">
        <v>85.97</v>
      </c>
      <c r="F173" s="7" t="s">
        <v>381</v>
      </c>
      <c r="G173" s="8">
        <v>1.4E-3</v>
      </c>
    </row>
    <row r="174" spans="1:7" x14ac:dyDescent="0.3">
      <c r="A174" s="5">
        <v>44684</v>
      </c>
      <c r="B174" s="6">
        <v>88.19</v>
      </c>
      <c r="C174" s="7">
        <v>83.3</v>
      </c>
      <c r="D174" s="7">
        <v>89.06</v>
      </c>
      <c r="E174" s="7">
        <v>82.72</v>
      </c>
      <c r="F174" s="7" t="s">
        <v>382</v>
      </c>
      <c r="G174" s="8">
        <v>6.2E-2</v>
      </c>
    </row>
    <row r="175" spans="1:7" x14ac:dyDescent="0.3">
      <c r="A175" s="5">
        <v>44683</v>
      </c>
      <c r="B175" s="6">
        <v>83.04</v>
      </c>
      <c r="C175" s="7">
        <v>83.59</v>
      </c>
      <c r="D175" s="7">
        <v>84.9</v>
      </c>
      <c r="E175" s="7">
        <v>82.44</v>
      </c>
      <c r="F175" s="7" t="s">
        <v>383</v>
      </c>
      <c r="G175" s="8">
        <v>-1.67E-2</v>
      </c>
    </row>
    <row r="176" spans="1:7" x14ac:dyDescent="0.3">
      <c r="A176" s="5">
        <v>44680</v>
      </c>
      <c r="B176" s="6">
        <v>84.45</v>
      </c>
      <c r="C176" s="7">
        <v>82.97</v>
      </c>
      <c r="D176" s="7">
        <v>85.84</v>
      </c>
      <c r="E176" s="7">
        <v>82.29</v>
      </c>
      <c r="F176" s="7" t="s">
        <v>384</v>
      </c>
      <c r="G176" s="8">
        <v>2.1399999999999999E-2</v>
      </c>
    </row>
    <row r="177" spans="1:7" x14ac:dyDescent="0.3">
      <c r="A177" s="5">
        <v>44679</v>
      </c>
      <c r="B177" s="6">
        <v>82.68</v>
      </c>
      <c r="C177" s="7">
        <v>81.48</v>
      </c>
      <c r="D177" s="7">
        <v>83.67</v>
      </c>
      <c r="E177" s="7">
        <v>79.900000000000006</v>
      </c>
      <c r="F177" s="7" t="s">
        <v>385</v>
      </c>
      <c r="G177" s="8">
        <v>2.06E-2</v>
      </c>
    </row>
    <row r="178" spans="1:7" x14ac:dyDescent="0.3">
      <c r="A178" s="5">
        <v>44678</v>
      </c>
      <c r="B178" s="6">
        <v>81.010000000000005</v>
      </c>
      <c r="C178" s="7">
        <v>81.25</v>
      </c>
      <c r="D178" s="7">
        <v>81.94</v>
      </c>
      <c r="E178" s="7">
        <v>78.8</v>
      </c>
      <c r="F178" s="7" t="s">
        <v>386</v>
      </c>
      <c r="G178" s="8">
        <v>-2.06E-2</v>
      </c>
    </row>
    <row r="179" spans="1:7" x14ac:dyDescent="0.3">
      <c r="A179" s="5">
        <v>44677</v>
      </c>
      <c r="B179" s="6">
        <v>82.71</v>
      </c>
      <c r="C179" s="7">
        <v>84.58</v>
      </c>
      <c r="D179" s="7">
        <v>85.25</v>
      </c>
      <c r="E179" s="7">
        <v>81.95</v>
      </c>
      <c r="F179" s="7" t="s">
        <v>387</v>
      </c>
      <c r="G179" s="8">
        <v>-8.9999999999999993E-3</v>
      </c>
    </row>
    <row r="180" spans="1:7" x14ac:dyDescent="0.3">
      <c r="A180" s="5">
        <v>44676</v>
      </c>
      <c r="B180" s="6">
        <v>83.46</v>
      </c>
      <c r="C180" s="7">
        <v>88.09</v>
      </c>
      <c r="D180" s="7">
        <v>88.32</v>
      </c>
      <c r="E180" s="7">
        <v>82.3</v>
      </c>
      <c r="F180" s="7" t="s">
        <v>388</v>
      </c>
      <c r="G180" s="8">
        <v>-6.2100000000000002E-2</v>
      </c>
    </row>
    <row r="181" spans="1:7" x14ac:dyDescent="0.3">
      <c r="A181" s="5">
        <v>44673</v>
      </c>
      <c r="B181" s="6">
        <v>88.99</v>
      </c>
      <c r="C181" s="7">
        <v>85.99</v>
      </c>
      <c r="D181" s="7">
        <v>89.89</v>
      </c>
      <c r="E181" s="7">
        <v>85.75</v>
      </c>
      <c r="F181" s="7" t="s">
        <v>389</v>
      </c>
      <c r="G181" s="8">
        <v>2.9499999999999998E-2</v>
      </c>
    </row>
    <row r="182" spans="1:7" x14ac:dyDescent="0.3">
      <c r="A182" s="5">
        <v>44672</v>
      </c>
      <c r="B182" s="6">
        <v>86.44</v>
      </c>
      <c r="C182" s="7">
        <v>86.5</v>
      </c>
      <c r="D182" s="7">
        <v>87.69</v>
      </c>
      <c r="E182" s="7">
        <v>85.58</v>
      </c>
      <c r="F182" s="7" t="s">
        <v>390</v>
      </c>
      <c r="G182" s="8">
        <v>-1.5699999999999999E-2</v>
      </c>
    </row>
    <row r="183" spans="1:7" x14ac:dyDescent="0.3">
      <c r="A183" s="5">
        <v>44671</v>
      </c>
      <c r="B183" s="6">
        <v>87.82</v>
      </c>
      <c r="C183" s="7">
        <v>80.44</v>
      </c>
      <c r="D183" s="7">
        <v>88.5</v>
      </c>
      <c r="E183" s="7">
        <v>79.790000000000006</v>
      </c>
      <c r="F183" s="7" t="s">
        <v>391</v>
      </c>
      <c r="G183" s="8">
        <v>9.5000000000000001E-2</v>
      </c>
    </row>
    <row r="184" spans="1:7" x14ac:dyDescent="0.3">
      <c r="A184" s="5">
        <v>44670</v>
      </c>
      <c r="B184" s="6">
        <v>80.2</v>
      </c>
      <c r="C184" s="7">
        <v>80.14</v>
      </c>
      <c r="D184" s="7">
        <v>80.95</v>
      </c>
      <c r="E184" s="7">
        <v>79.52</v>
      </c>
      <c r="F184" s="7" t="s">
        <v>392</v>
      </c>
      <c r="G184" s="8">
        <v>2.8999999999999998E-3</v>
      </c>
    </row>
    <row r="185" spans="1:7" x14ac:dyDescent="0.3">
      <c r="A185" s="5">
        <v>44665</v>
      </c>
      <c r="B185" s="6">
        <v>79.97</v>
      </c>
      <c r="C185" s="7">
        <v>77.38</v>
      </c>
      <c r="D185" s="7">
        <v>80.25</v>
      </c>
      <c r="E185" s="7">
        <v>77.38</v>
      </c>
      <c r="F185" s="7" t="s">
        <v>393</v>
      </c>
      <c r="G185" s="8">
        <v>3.27E-2</v>
      </c>
    </row>
    <row r="186" spans="1:7" x14ac:dyDescent="0.3">
      <c r="A186" s="5">
        <v>44664</v>
      </c>
      <c r="B186" s="6">
        <v>77.44</v>
      </c>
      <c r="C186" s="7">
        <v>79.17</v>
      </c>
      <c r="D186" s="7">
        <v>79.17</v>
      </c>
      <c r="E186" s="7">
        <v>77.23</v>
      </c>
      <c r="F186" s="7" t="s">
        <v>394</v>
      </c>
      <c r="G186" s="8">
        <v>-1.9900000000000001E-2</v>
      </c>
    </row>
    <row r="187" spans="1:7" x14ac:dyDescent="0.3">
      <c r="A187" s="5">
        <v>44663</v>
      </c>
      <c r="B187" s="6">
        <v>79.010000000000005</v>
      </c>
      <c r="C187" s="7">
        <v>77.650000000000006</v>
      </c>
      <c r="D187" s="7">
        <v>79.290000000000006</v>
      </c>
      <c r="E187" s="7">
        <v>76.849999999999994</v>
      </c>
      <c r="F187" s="7" t="s">
        <v>395</v>
      </c>
      <c r="G187" s="8">
        <v>1.3599999999999999E-2</v>
      </c>
    </row>
    <row r="188" spans="1:7" x14ac:dyDescent="0.3">
      <c r="A188" s="5">
        <v>44662</v>
      </c>
      <c r="B188" s="6">
        <v>77.95</v>
      </c>
      <c r="C188" s="7">
        <v>79.75</v>
      </c>
      <c r="D188" s="7">
        <v>80.16</v>
      </c>
      <c r="E188" s="7">
        <v>77.55</v>
      </c>
      <c r="F188" s="7" t="s">
        <v>396</v>
      </c>
      <c r="G188" s="8">
        <v>-2.6700000000000002E-2</v>
      </c>
    </row>
    <row r="189" spans="1:7" x14ac:dyDescent="0.3">
      <c r="A189" s="5">
        <v>44659</v>
      </c>
      <c r="B189" s="6">
        <v>80.09</v>
      </c>
      <c r="C189" s="7">
        <v>79.63</v>
      </c>
      <c r="D189" s="7">
        <v>80.98</v>
      </c>
      <c r="E189" s="7">
        <v>79.510000000000005</v>
      </c>
      <c r="F189" s="7" t="s">
        <v>214</v>
      </c>
      <c r="G189" s="8">
        <v>1.9E-3</v>
      </c>
    </row>
    <row r="190" spans="1:7" x14ac:dyDescent="0.3">
      <c r="A190" s="5">
        <v>44658</v>
      </c>
      <c r="B190" s="6">
        <v>79.94</v>
      </c>
      <c r="C190" s="7">
        <v>77.17</v>
      </c>
      <c r="D190" s="7">
        <v>80.400000000000006</v>
      </c>
      <c r="E190" s="7">
        <v>76.34</v>
      </c>
      <c r="F190" s="7" t="s">
        <v>397</v>
      </c>
      <c r="G190" s="8">
        <v>3.5799999999999998E-2</v>
      </c>
    </row>
    <row r="191" spans="1:7" x14ac:dyDescent="0.3">
      <c r="A191" s="5">
        <v>44657</v>
      </c>
      <c r="B191" s="6">
        <v>77.180000000000007</v>
      </c>
      <c r="C191" s="7">
        <v>78.010000000000005</v>
      </c>
      <c r="D191" s="7">
        <v>79.56</v>
      </c>
      <c r="E191" s="7">
        <v>76.709999999999994</v>
      </c>
      <c r="F191" s="7" t="s">
        <v>398</v>
      </c>
      <c r="G191" s="8">
        <v>-1.11E-2</v>
      </c>
    </row>
    <row r="192" spans="1:7" x14ac:dyDescent="0.3">
      <c r="A192" s="5">
        <v>44656</v>
      </c>
      <c r="B192" s="6">
        <v>78.05</v>
      </c>
      <c r="C192" s="7">
        <v>78.760000000000005</v>
      </c>
      <c r="D192" s="7">
        <v>78.94</v>
      </c>
      <c r="E192" s="7">
        <v>77.44</v>
      </c>
      <c r="F192" s="7" t="s">
        <v>399</v>
      </c>
      <c r="G192" s="8">
        <v>-5.7000000000000002E-3</v>
      </c>
    </row>
    <row r="193" spans="1:7" x14ac:dyDescent="0.3">
      <c r="A193" s="5">
        <v>44655</v>
      </c>
      <c r="B193" s="6">
        <v>78.5</v>
      </c>
      <c r="C193" s="7">
        <v>78.22</v>
      </c>
      <c r="D193" s="7">
        <v>79.400000000000006</v>
      </c>
      <c r="E193" s="7">
        <v>77.14</v>
      </c>
      <c r="F193" s="7" t="s">
        <v>400</v>
      </c>
      <c r="G193" s="8">
        <v>1E-4</v>
      </c>
    </row>
    <row r="194" spans="1:7" x14ac:dyDescent="0.3">
      <c r="A194" s="5">
        <v>44652</v>
      </c>
      <c r="B194" s="6">
        <v>78.489999999999995</v>
      </c>
      <c r="C194" s="7">
        <v>77</v>
      </c>
      <c r="D194" s="7">
        <v>79.88</v>
      </c>
      <c r="E194" s="7">
        <v>76.34</v>
      </c>
      <c r="F194" s="7" t="s">
        <v>401</v>
      </c>
      <c r="G194" s="8">
        <v>2.63E-2</v>
      </c>
    </row>
    <row r="195" spans="1:7" x14ac:dyDescent="0.3">
      <c r="A195" s="5">
        <v>44651</v>
      </c>
      <c r="B195" s="6">
        <v>76.48</v>
      </c>
      <c r="C195" s="7">
        <v>78.510000000000005</v>
      </c>
      <c r="D195" s="7">
        <v>80.5</v>
      </c>
      <c r="E195" s="7">
        <v>75.349999999999994</v>
      </c>
      <c r="F195" s="7" t="s">
        <v>402</v>
      </c>
      <c r="G195" s="8">
        <v>-2.3400000000000001E-2</v>
      </c>
    </row>
    <row r="196" spans="1:7" x14ac:dyDescent="0.3">
      <c r="A196" s="5">
        <v>44650</v>
      </c>
      <c r="B196" s="6">
        <v>78.31</v>
      </c>
      <c r="C196" s="7">
        <v>81.05</v>
      </c>
      <c r="D196" s="7">
        <v>81.62</v>
      </c>
      <c r="E196" s="7">
        <v>76.8</v>
      </c>
      <c r="F196" s="7" t="s">
        <v>403</v>
      </c>
      <c r="G196" s="8">
        <v>-4.1500000000000002E-2</v>
      </c>
    </row>
    <row r="197" spans="1:7" x14ac:dyDescent="0.3">
      <c r="A197" s="5">
        <v>44649</v>
      </c>
      <c r="B197" s="6">
        <v>81.7</v>
      </c>
      <c r="C197" s="7">
        <v>80.900000000000006</v>
      </c>
      <c r="D197" s="7">
        <v>81.99</v>
      </c>
      <c r="E197" s="7">
        <v>80.17</v>
      </c>
      <c r="F197" s="7" t="s">
        <v>404</v>
      </c>
      <c r="G197" s="8">
        <v>1.0999999999999999E-2</v>
      </c>
    </row>
    <row r="198" spans="1:7" x14ac:dyDescent="0.3">
      <c r="A198" s="5">
        <v>44648</v>
      </c>
      <c r="B198" s="6">
        <v>80.81</v>
      </c>
      <c r="C198" s="7">
        <v>78.7</v>
      </c>
      <c r="D198" s="7">
        <v>81.99</v>
      </c>
      <c r="E198" s="7">
        <v>77.87</v>
      </c>
      <c r="F198" s="7" t="s">
        <v>405</v>
      </c>
      <c r="G198" s="8">
        <v>2.81E-2</v>
      </c>
    </row>
    <row r="199" spans="1:7" x14ac:dyDescent="0.3">
      <c r="A199" s="5">
        <v>44645</v>
      </c>
      <c r="B199" s="6">
        <v>78.599999999999994</v>
      </c>
      <c r="C199" s="7">
        <v>78.260000000000005</v>
      </c>
      <c r="D199" s="7">
        <v>79.06</v>
      </c>
      <c r="E199" s="7">
        <v>77.23</v>
      </c>
      <c r="F199" s="7" t="s">
        <v>406</v>
      </c>
      <c r="G199" s="8">
        <v>4.5999999999999999E-3</v>
      </c>
    </row>
    <row r="200" spans="1:7" x14ac:dyDescent="0.3">
      <c r="A200" s="5">
        <v>44644</v>
      </c>
      <c r="B200" s="6">
        <v>78.239999999999995</v>
      </c>
      <c r="C200" s="7">
        <v>76.62</v>
      </c>
      <c r="D200" s="7">
        <v>79.239999999999995</v>
      </c>
      <c r="E200" s="7">
        <v>75.900000000000006</v>
      </c>
      <c r="F200" s="7" t="s">
        <v>55</v>
      </c>
      <c r="G200" s="8">
        <v>2.1399999999999999E-2</v>
      </c>
    </row>
    <row r="201" spans="1:7" x14ac:dyDescent="0.3">
      <c r="A201" s="5">
        <v>44643</v>
      </c>
      <c r="B201" s="6">
        <v>76.599999999999994</v>
      </c>
      <c r="C201" s="7">
        <v>80.900000000000006</v>
      </c>
      <c r="D201" s="7">
        <v>81.3</v>
      </c>
      <c r="E201" s="7">
        <v>75.849999999999994</v>
      </c>
      <c r="F201" s="7" t="s">
        <v>407</v>
      </c>
      <c r="G201" s="8">
        <v>-5.0500000000000003E-2</v>
      </c>
    </row>
    <row r="202" spans="1:7" x14ac:dyDescent="0.3">
      <c r="A202" s="5">
        <v>44642</v>
      </c>
      <c r="B202" s="6">
        <v>80.67</v>
      </c>
      <c r="C202" s="7">
        <v>79.05</v>
      </c>
      <c r="D202" s="7">
        <v>81.400000000000006</v>
      </c>
      <c r="E202" s="7">
        <v>78.61</v>
      </c>
      <c r="F202" s="7" t="s">
        <v>72</v>
      </c>
      <c r="G202" s="8">
        <v>2.9100000000000001E-2</v>
      </c>
    </row>
    <row r="203" spans="1:7" x14ac:dyDescent="0.3">
      <c r="A203" s="5">
        <v>44641</v>
      </c>
      <c r="B203" s="6">
        <v>78.39</v>
      </c>
      <c r="C203" s="7">
        <v>78.72</v>
      </c>
      <c r="D203" s="7">
        <v>79.739999999999995</v>
      </c>
      <c r="E203" s="7">
        <v>77.52</v>
      </c>
      <c r="F203" s="7" t="s">
        <v>408</v>
      </c>
      <c r="G203" s="8">
        <v>-6.3E-3</v>
      </c>
    </row>
    <row r="204" spans="1:7" x14ac:dyDescent="0.3">
      <c r="A204" s="5">
        <v>44638</v>
      </c>
      <c r="B204" s="6">
        <v>78.89</v>
      </c>
      <c r="C204" s="7">
        <v>80</v>
      </c>
      <c r="D204" s="7">
        <v>80</v>
      </c>
      <c r="E204" s="7">
        <v>78.319999999999993</v>
      </c>
      <c r="F204" s="7" t="s">
        <v>348</v>
      </c>
      <c r="G204" s="8">
        <v>-1.2500000000000001E-2</v>
      </c>
    </row>
    <row r="205" spans="1:7" x14ac:dyDescent="0.3">
      <c r="A205" s="5">
        <v>44637</v>
      </c>
      <c r="B205" s="6">
        <v>79.89</v>
      </c>
      <c r="C205" s="7">
        <v>79.180000000000007</v>
      </c>
      <c r="D205" s="7">
        <v>80.19</v>
      </c>
      <c r="E205" s="7">
        <v>76.319999999999993</v>
      </c>
      <c r="F205" s="7" t="s">
        <v>409</v>
      </c>
      <c r="G205" s="8">
        <v>2.2100000000000002E-2</v>
      </c>
    </row>
    <row r="206" spans="1:7" x14ac:dyDescent="0.3">
      <c r="A206" s="5">
        <v>44636</v>
      </c>
      <c r="B206" s="6">
        <v>78.16</v>
      </c>
      <c r="C206" s="7">
        <v>77.510000000000005</v>
      </c>
      <c r="D206" s="7">
        <v>79.11</v>
      </c>
      <c r="E206" s="7">
        <v>75.25</v>
      </c>
      <c r="F206" s="7" t="s">
        <v>410</v>
      </c>
      <c r="G206" s="8">
        <v>9.4000000000000004E-3</v>
      </c>
    </row>
    <row r="207" spans="1:7" x14ac:dyDescent="0.3">
      <c r="A207" s="5">
        <v>44635</v>
      </c>
      <c r="B207" s="6">
        <v>77.430000000000007</v>
      </c>
      <c r="C207" s="7">
        <v>77</v>
      </c>
      <c r="D207" s="7">
        <v>79.150000000000006</v>
      </c>
      <c r="E207" s="7">
        <v>75.010000000000005</v>
      </c>
      <c r="F207" s="7" t="s">
        <v>17</v>
      </c>
      <c r="G207" s="8">
        <v>-1.09E-2</v>
      </c>
    </row>
    <row r="208" spans="1:7" x14ac:dyDescent="0.3">
      <c r="A208" s="5">
        <v>44634</v>
      </c>
      <c r="B208" s="6">
        <v>78.28</v>
      </c>
      <c r="C208" s="7">
        <v>76</v>
      </c>
      <c r="D208" s="7">
        <v>81.5</v>
      </c>
      <c r="E208" s="7">
        <v>75.81</v>
      </c>
      <c r="F208" s="7" t="s">
        <v>411</v>
      </c>
      <c r="G208" s="8">
        <v>1.9800000000000002E-2</v>
      </c>
    </row>
    <row r="209" spans="1:7" x14ac:dyDescent="0.3">
      <c r="A209" s="5">
        <v>44631</v>
      </c>
      <c r="B209" s="6">
        <v>76.760000000000005</v>
      </c>
      <c r="C209" s="7">
        <v>75.930000000000007</v>
      </c>
      <c r="D209" s="7">
        <v>78</v>
      </c>
      <c r="E209" s="7">
        <v>73.709999999999994</v>
      </c>
      <c r="F209" s="7" t="s">
        <v>412</v>
      </c>
      <c r="G209" s="8">
        <v>4.5999999999999999E-3</v>
      </c>
    </row>
    <row r="210" spans="1:7" x14ac:dyDescent="0.3">
      <c r="A210" s="5">
        <v>44630</v>
      </c>
      <c r="B210" s="6">
        <v>76.41</v>
      </c>
      <c r="C210" s="7">
        <v>72.53</v>
      </c>
      <c r="D210" s="7">
        <v>76.680000000000007</v>
      </c>
      <c r="E210" s="7">
        <v>69.52</v>
      </c>
      <c r="F210" s="7" t="s">
        <v>413</v>
      </c>
      <c r="G210" s="8">
        <v>4.41E-2</v>
      </c>
    </row>
    <row r="211" spans="1:7" x14ac:dyDescent="0.3">
      <c r="A211" s="5">
        <v>44629</v>
      </c>
      <c r="B211" s="6">
        <v>73.180000000000007</v>
      </c>
      <c r="C211" s="7">
        <v>68.02</v>
      </c>
      <c r="D211" s="7">
        <v>74.67</v>
      </c>
      <c r="E211" s="7">
        <v>67.22</v>
      </c>
      <c r="F211" s="7" t="s">
        <v>414</v>
      </c>
      <c r="G211" s="8">
        <v>6.8199999999999997E-2</v>
      </c>
    </row>
    <row r="212" spans="1:7" x14ac:dyDescent="0.3">
      <c r="A212" s="5">
        <v>44628</v>
      </c>
      <c r="B212" s="6">
        <v>68.510000000000005</v>
      </c>
      <c r="C212" s="7">
        <v>57.4</v>
      </c>
      <c r="D212" s="7">
        <v>69.290000000000006</v>
      </c>
      <c r="E212" s="7">
        <v>56.5</v>
      </c>
      <c r="F212" s="7" t="s">
        <v>415</v>
      </c>
      <c r="G212" s="8">
        <v>0.17510000000000001</v>
      </c>
    </row>
    <row r="213" spans="1:7" x14ac:dyDescent="0.3">
      <c r="A213" s="5">
        <v>44627</v>
      </c>
      <c r="B213" s="6">
        <v>58.3</v>
      </c>
      <c r="C213" s="7">
        <v>64.290000000000006</v>
      </c>
      <c r="D213" s="7">
        <v>64.290000000000006</v>
      </c>
      <c r="E213" s="7">
        <v>56.82</v>
      </c>
      <c r="F213" s="7" t="s">
        <v>416</v>
      </c>
      <c r="G213" s="8">
        <v>-0.1045</v>
      </c>
    </row>
    <row r="214" spans="1:7" x14ac:dyDescent="0.3">
      <c r="A214" s="5">
        <v>44624</v>
      </c>
      <c r="B214" s="6">
        <v>65.099999999999994</v>
      </c>
      <c r="C214" s="7">
        <v>66</v>
      </c>
      <c r="D214" s="7">
        <v>68.739999999999995</v>
      </c>
      <c r="E214" s="7">
        <v>64.3</v>
      </c>
      <c r="F214" s="7" t="s">
        <v>417</v>
      </c>
      <c r="G214" s="8">
        <v>-3.3399999999999999E-2</v>
      </c>
    </row>
    <row r="215" spans="1:7" x14ac:dyDescent="0.3">
      <c r="A215" s="5">
        <v>44623</v>
      </c>
      <c r="B215" s="6">
        <v>67.349999999999994</v>
      </c>
      <c r="C215" s="7">
        <v>68.7</v>
      </c>
      <c r="D215" s="7">
        <v>69.489999999999995</v>
      </c>
      <c r="E215" s="7">
        <v>63.49</v>
      </c>
      <c r="F215" s="7" t="s">
        <v>418</v>
      </c>
      <c r="G215" s="8">
        <v>-1.66E-2</v>
      </c>
    </row>
    <row r="216" spans="1:7" x14ac:dyDescent="0.3">
      <c r="A216" s="5">
        <v>44622</v>
      </c>
      <c r="B216" s="6">
        <v>68.489999999999995</v>
      </c>
      <c r="C216" s="7">
        <v>70.55</v>
      </c>
      <c r="D216" s="7">
        <v>70.959999999999994</v>
      </c>
      <c r="E216" s="7">
        <v>55</v>
      </c>
      <c r="F216" s="7" t="s">
        <v>419</v>
      </c>
      <c r="G216" s="8">
        <v>-5.1999999999999998E-3</v>
      </c>
    </row>
    <row r="217" spans="1:7" x14ac:dyDescent="0.3">
      <c r="A217" s="5">
        <v>44621</v>
      </c>
      <c r="B217" s="6">
        <v>68.849999999999994</v>
      </c>
      <c r="C217" s="7">
        <v>82.6</v>
      </c>
      <c r="D217" s="7">
        <v>84.43</v>
      </c>
      <c r="E217" s="7">
        <v>66</v>
      </c>
      <c r="F217" s="7" t="s">
        <v>420</v>
      </c>
      <c r="G217" s="8">
        <v>-0.16250000000000001</v>
      </c>
    </row>
    <row r="218" spans="1:7" x14ac:dyDescent="0.3">
      <c r="A218" s="5">
        <v>44620</v>
      </c>
      <c r="B218" s="6">
        <v>82.21</v>
      </c>
      <c r="C218" s="7">
        <v>85.94</v>
      </c>
      <c r="D218" s="7">
        <v>86</v>
      </c>
      <c r="E218" s="7">
        <v>80.12</v>
      </c>
      <c r="F218" s="7" t="s">
        <v>421</v>
      </c>
      <c r="G218" s="8">
        <v>-6.7299999999999999E-2</v>
      </c>
    </row>
    <row r="219" spans="1:7" x14ac:dyDescent="0.3">
      <c r="A219" s="5">
        <v>44617</v>
      </c>
      <c r="B219" s="6">
        <v>88.14</v>
      </c>
      <c r="C219" s="7">
        <v>88.24</v>
      </c>
      <c r="D219" s="7">
        <v>89.7</v>
      </c>
      <c r="E219" s="7">
        <v>87.06</v>
      </c>
      <c r="F219" s="7" t="s">
        <v>422</v>
      </c>
      <c r="G219" s="8">
        <v>1.2800000000000001E-2</v>
      </c>
    </row>
    <row r="220" spans="1:7" x14ac:dyDescent="0.3">
      <c r="A220" s="5">
        <v>44616</v>
      </c>
      <c r="B220" s="6">
        <v>87.03</v>
      </c>
      <c r="C220" s="7">
        <v>95</v>
      </c>
      <c r="D220" s="7">
        <v>95</v>
      </c>
      <c r="E220" s="7">
        <v>86.15</v>
      </c>
      <c r="F220" s="7" t="s">
        <v>423</v>
      </c>
      <c r="G220" s="8">
        <v>-8.4599999999999995E-2</v>
      </c>
    </row>
    <row r="221" spans="1:7" x14ac:dyDescent="0.3">
      <c r="A221" s="5">
        <v>44615</v>
      </c>
      <c r="B221" s="6">
        <v>95.07</v>
      </c>
      <c r="C221" s="7">
        <v>89.79</v>
      </c>
      <c r="D221" s="7">
        <v>95.56</v>
      </c>
      <c r="E221" s="7">
        <v>89.54</v>
      </c>
      <c r="F221" s="7" t="s">
        <v>424</v>
      </c>
      <c r="G221" s="8">
        <v>5.8999999999999997E-2</v>
      </c>
    </row>
    <row r="222" spans="1:7" x14ac:dyDescent="0.3">
      <c r="A222" s="5">
        <v>44614</v>
      </c>
      <c r="B222" s="6">
        <v>89.77</v>
      </c>
      <c r="C222" s="7">
        <v>89.9</v>
      </c>
      <c r="D222" s="7">
        <v>90.28</v>
      </c>
      <c r="E222" s="7">
        <v>88.1</v>
      </c>
      <c r="F222" s="7" t="s">
        <v>425</v>
      </c>
      <c r="G222" s="8">
        <v>1E-3</v>
      </c>
    </row>
    <row r="223" spans="1:7" x14ac:dyDescent="0.3">
      <c r="A223" s="5">
        <v>44613</v>
      </c>
      <c r="B223" s="6">
        <v>89.68</v>
      </c>
      <c r="C223" s="7">
        <v>89.07</v>
      </c>
      <c r="D223" s="7">
        <v>90.95</v>
      </c>
      <c r="E223" s="7">
        <v>88.02</v>
      </c>
      <c r="F223" s="7" t="s">
        <v>426</v>
      </c>
      <c r="G223" s="8">
        <v>2.3E-3</v>
      </c>
    </row>
    <row r="224" spans="1:7" x14ac:dyDescent="0.3">
      <c r="A224" s="5">
        <v>44610</v>
      </c>
      <c r="B224" s="6">
        <v>89.47</v>
      </c>
      <c r="C224" s="7">
        <v>86.16</v>
      </c>
      <c r="D224" s="7">
        <v>89.66</v>
      </c>
      <c r="E224" s="7">
        <v>86.16</v>
      </c>
      <c r="F224" s="7" t="s">
        <v>427</v>
      </c>
      <c r="G224" s="8">
        <v>3.5099999999999999E-2</v>
      </c>
    </row>
    <row r="225" spans="1:7" x14ac:dyDescent="0.3">
      <c r="A225" s="5">
        <v>44609</v>
      </c>
      <c r="B225" s="6">
        <v>86.44</v>
      </c>
      <c r="C225" s="7">
        <v>89.84</v>
      </c>
      <c r="D225" s="7">
        <v>90.45</v>
      </c>
      <c r="E225" s="7">
        <v>85.8</v>
      </c>
      <c r="F225" s="7" t="s">
        <v>428</v>
      </c>
      <c r="G225" s="8">
        <v>-3.8100000000000002E-2</v>
      </c>
    </row>
    <row r="226" spans="1:7" x14ac:dyDescent="0.3">
      <c r="A226" s="5">
        <v>44608</v>
      </c>
      <c r="B226" s="6">
        <v>89.86</v>
      </c>
      <c r="C226" s="7">
        <v>90.29</v>
      </c>
      <c r="D226" s="7">
        <v>91.21</v>
      </c>
      <c r="E226" s="7">
        <v>87.77</v>
      </c>
      <c r="F226" s="7" t="s">
        <v>429</v>
      </c>
      <c r="G226" s="8">
        <v>-1.4E-2</v>
      </c>
    </row>
    <row r="227" spans="1:7" x14ac:dyDescent="0.3">
      <c r="A227" s="5">
        <v>44607</v>
      </c>
      <c r="B227" s="6">
        <v>91.14</v>
      </c>
      <c r="C227" s="7">
        <v>91.48</v>
      </c>
      <c r="D227" s="7">
        <v>92.75</v>
      </c>
      <c r="E227" s="7">
        <v>90.31</v>
      </c>
      <c r="F227" s="7" t="s">
        <v>60</v>
      </c>
      <c r="G227" s="8">
        <v>-6.7999999999999996E-3</v>
      </c>
    </row>
    <row r="228" spans="1:7" x14ac:dyDescent="0.3">
      <c r="A228" s="5">
        <v>44606</v>
      </c>
      <c r="B228" s="6">
        <v>91.76</v>
      </c>
      <c r="C228" s="7">
        <v>93.7</v>
      </c>
      <c r="D228" s="7">
        <v>94</v>
      </c>
      <c r="E228" s="7">
        <v>89.9</v>
      </c>
      <c r="F228" s="7" t="s">
        <v>430</v>
      </c>
      <c r="G228" s="8">
        <v>-1.2E-2</v>
      </c>
    </row>
    <row r="229" spans="1:7" x14ac:dyDescent="0.3">
      <c r="A229" s="5">
        <v>44603</v>
      </c>
      <c r="B229" s="6">
        <v>92.87</v>
      </c>
      <c r="C229" s="7">
        <v>90.5</v>
      </c>
      <c r="D229" s="7">
        <v>93.38</v>
      </c>
      <c r="E229" s="7">
        <v>88.5</v>
      </c>
      <c r="F229" s="7" t="s">
        <v>431</v>
      </c>
      <c r="G229" s="8">
        <v>2.3E-2</v>
      </c>
    </row>
    <row r="230" spans="1:7" x14ac:dyDescent="0.3">
      <c r="A230" s="5">
        <v>44602</v>
      </c>
      <c r="B230" s="6">
        <v>90.78</v>
      </c>
      <c r="C230" s="7">
        <v>91.45</v>
      </c>
      <c r="D230" s="7">
        <v>93.42</v>
      </c>
      <c r="E230" s="7">
        <v>89.25</v>
      </c>
      <c r="F230" s="7" t="s">
        <v>313</v>
      </c>
      <c r="G230" s="8">
        <v>-1E-4</v>
      </c>
    </row>
    <row r="231" spans="1:7" x14ac:dyDescent="0.3">
      <c r="A231" s="5">
        <v>44601</v>
      </c>
      <c r="B231" s="6">
        <v>90.79</v>
      </c>
      <c r="C231" s="7">
        <v>96.29</v>
      </c>
      <c r="D231" s="7">
        <v>97.6</v>
      </c>
      <c r="E231" s="7">
        <v>90.26</v>
      </c>
      <c r="F231" s="7" t="s">
        <v>432</v>
      </c>
      <c r="G231" s="8">
        <v>-6.3299999999999995E-2</v>
      </c>
    </row>
    <row r="232" spans="1:7" x14ac:dyDescent="0.3">
      <c r="A232" s="5">
        <v>44600</v>
      </c>
      <c r="B232" s="6">
        <v>96.93</v>
      </c>
      <c r="C232" s="7">
        <v>97</v>
      </c>
      <c r="D232" s="7">
        <v>98.49</v>
      </c>
      <c r="E232" s="7">
        <v>95.25</v>
      </c>
      <c r="F232" s="7" t="s">
        <v>376</v>
      </c>
      <c r="G232" s="8">
        <v>2.3999999999999998E-3</v>
      </c>
    </row>
    <row r="233" spans="1:7" x14ac:dyDescent="0.3">
      <c r="A233" s="5">
        <v>44599</v>
      </c>
      <c r="B233" s="6">
        <v>96.7</v>
      </c>
      <c r="C233" s="7">
        <v>96.62</v>
      </c>
      <c r="D233" s="7">
        <v>96.8</v>
      </c>
      <c r="E233" s="7">
        <v>93.7</v>
      </c>
      <c r="F233" s="7" t="s">
        <v>433</v>
      </c>
      <c r="G233" s="8">
        <v>2.5999999999999999E-3</v>
      </c>
    </row>
    <row r="234" spans="1:7" x14ac:dyDescent="0.3">
      <c r="A234" s="5">
        <v>44596</v>
      </c>
      <c r="B234" s="6">
        <v>96.45</v>
      </c>
      <c r="C234" s="7">
        <v>94.89</v>
      </c>
      <c r="D234" s="7">
        <v>97.5</v>
      </c>
      <c r="E234" s="7">
        <v>94.44</v>
      </c>
      <c r="F234" s="7" t="s">
        <v>434</v>
      </c>
      <c r="G234" s="8">
        <v>1.7299999999999999E-2</v>
      </c>
    </row>
    <row r="235" spans="1:7" x14ac:dyDescent="0.3">
      <c r="A235" s="5">
        <v>44595</v>
      </c>
      <c r="B235" s="6">
        <v>94.81</v>
      </c>
      <c r="C235" s="7">
        <v>94.25</v>
      </c>
      <c r="D235" s="7">
        <v>94.94</v>
      </c>
      <c r="E235" s="7">
        <v>93.1</v>
      </c>
      <c r="F235" s="7" t="s">
        <v>262</v>
      </c>
      <c r="G235" s="8">
        <v>6.4000000000000003E-3</v>
      </c>
    </row>
    <row r="236" spans="1:7" x14ac:dyDescent="0.3">
      <c r="A236" s="5">
        <v>44594</v>
      </c>
      <c r="B236" s="6">
        <v>94.21</v>
      </c>
      <c r="C236" s="7">
        <v>90</v>
      </c>
      <c r="D236" s="7">
        <v>94.62</v>
      </c>
      <c r="E236" s="7">
        <v>89.6</v>
      </c>
      <c r="F236" s="7" t="s">
        <v>435</v>
      </c>
      <c r="G236" s="8">
        <v>5.2400000000000002E-2</v>
      </c>
    </row>
    <row r="237" spans="1:7" x14ac:dyDescent="0.3">
      <c r="A237" s="5">
        <v>44593</v>
      </c>
      <c r="B237" s="6">
        <v>89.52</v>
      </c>
      <c r="C237" s="7">
        <v>89.74</v>
      </c>
      <c r="D237" s="7">
        <v>89.94</v>
      </c>
      <c r="E237" s="7">
        <v>87.16</v>
      </c>
      <c r="F237" s="7" t="s">
        <v>436</v>
      </c>
      <c r="G237" s="8">
        <v>3.0999999999999999E-3</v>
      </c>
    </row>
    <row r="238" spans="1:7" x14ac:dyDescent="0.3">
      <c r="A238" s="5">
        <v>44592</v>
      </c>
      <c r="B238" s="6">
        <v>89.24</v>
      </c>
      <c r="C238" s="7">
        <v>89.37</v>
      </c>
      <c r="D238" s="7">
        <v>89.95</v>
      </c>
      <c r="E238" s="7">
        <v>88.1</v>
      </c>
      <c r="F238" s="7" t="s">
        <v>437</v>
      </c>
      <c r="G238" s="8">
        <v>2.0000000000000001E-4</v>
      </c>
    </row>
    <row r="239" spans="1:7" x14ac:dyDescent="0.3">
      <c r="A239" s="5">
        <v>44589</v>
      </c>
      <c r="B239" s="6">
        <v>89.22</v>
      </c>
      <c r="C239" s="7">
        <v>89.4</v>
      </c>
      <c r="D239" s="7">
        <v>90.63</v>
      </c>
      <c r="E239" s="7">
        <v>88.88</v>
      </c>
      <c r="F239" s="7" t="s">
        <v>438</v>
      </c>
      <c r="G239" s="8">
        <v>-6.0000000000000001E-3</v>
      </c>
    </row>
    <row r="240" spans="1:7" x14ac:dyDescent="0.3">
      <c r="A240" s="5">
        <v>44588</v>
      </c>
      <c r="B240" s="6">
        <v>89.76</v>
      </c>
      <c r="C240" s="7">
        <v>87.9</v>
      </c>
      <c r="D240" s="7">
        <v>89.95</v>
      </c>
      <c r="E240" s="7">
        <v>87.9</v>
      </c>
      <c r="F240" s="7" t="s">
        <v>46</v>
      </c>
      <c r="G240" s="8">
        <v>1.24E-2</v>
      </c>
    </row>
    <row r="241" spans="1:7" x14ac:dyDescent="0.3">
      <c r="A241" s="5">
        <v>44587</v>
      </c>
      <c r="B241" s="6">
        <v>88.66</v>
      </c>
      <c r="C241" s="7">
        <v>87.37</v>
      </c>
      <c r="D241" s="7">
        <v>90</v>
      </c>
      <c r="E241" s="7">
        <v>86.63</v>
      </c>
      <c r="F241" s="7" t="s">
        <v>439</v>
      </c>
      <c r="G241" s="8">
        <v>1.38E-2</v>
      </c>
    </row>
    <row r="242" spans="1:7" x14ac:dyDescent="0.3">
      <c r="A242" s="5">
        <v>44586</v>
      </c>
      <c r="B242" s="6">
        <v>87.45</v>
      </c>
      <c r="C242" s="7">
        <v>84.3</v>
      </c>
      <c r="D242" s="7">
        <v>88.1</v>
      </c>
      <c r="E242" s="7">
        <v>83.61</v>
      </c>
      <c r="F242" s="7" t="s">
        <v>440</v>
      </c>
      <c r="G242" s="8">
        <v>4.0800000000000003E-2</v>
      </c>
    </row>
    <row r="243" spans="1:7" x14ac:dyDescent="0.3">
      <c r="A243" s="5">
        <v>44585</v>
      </c>
      <c r="B243" s="6">
        <v>84.02</v>
      </c>
      <c r="C243" s="7">
        <v>84.4</v>
      </c>
      <c r="D243" s="7">
        <v>86.45</v>
      </c>
      <c r="E243" s="7">
        <v>83.02</v>
      </c>
      <c r="F243" s="7" t="s">
        <v>441</v>
      </c>
      <c r="G243" s="8">
        <v>-5.3E-3</v>
      </c>
    </row>
    <row r="244" spans="1:7" x14ac:dyDescent="0.3">
      <c r="A244" s="5">
        <v>44582</v>
      </c>
      <c r="B244" s="6">
        <v>84.47</v>
      </c>
      <c r="C244" s="7">
        <v>85.21</v>
      </c>
      <c r="D244" s="7">
        <v>85.65</v>
      </c>
      <c r="E244" s="7">
        <v>83.28</v>
      </c>
      <c r="F244" s="7" t="s">
        <v>442</v>
      </c>
      <c r="G244" s="8">
        <v>-1.3100000000000001E-2</v>
      </c>
    </row>
    <row r="245" spans="1:7" x14ac:dyDescent="0.3">
      <c r="A245" s="5">
        <v>44581</v>
      </c>
      <c r="B245" s="6">
        <v>85.59</v>
      </c>
      <c r="C245" s="7">
        <v>81.34</v>
      </c>
      <c r="D245" s="7">
        <v>85.97</v>
      </c>
      <c r="E245" s="7">
        <v>80.53</v>
      </c>
      <c r="F245" s="7" t="s">
        <v>443</v>
      </c>
      <c r="G245" s="8">
        <v>4.2599999999999999E-2</v>
      </c>
    </row>
    <row r="246" spans="1:7" x14ac:dyDescent="0.3">
      <c r="A246" s="5">
        <v>44580</v>
      </c>
      <c r="B246" s="6">
        <v>82.09</v>
      </c>
      <c r="C246" s="7">
        <v>82.8</v>
      </c>
      <c r="D246" s="7">
        <v>82.8</v>
      </c>
      <c r="E246" s="7">
        <v>80.8</v>
      </c>
      <c r="F246" s="7" t="s">
        <v>444</v>
      </c>
      <c r="G246" s="8">
        <v>-7.0000000000000001E-3</v>
      </c>
    </row>
    <row r="247" spans="1:7" x14ac:dyDescent="0.3">
      <c r="A247" s="5">
        <v>44579</v>
      </c>
      <c r="B247" s="6">
        <v>82.67</v>
      </c>
      <c r="C247" s="7">
        <v>80.400000000000006</v>
      </c>
      <c r="D247" s="7">
        <v>82.97</v>
      </c>
      <c r="E247" s="7">
        <v>79</v>
      </c>
      <c r="F247" s="7" t="s">
        <v>445</v>
      </c>
      <c r="G247" s="8">
        <v>2.5899999999999999E-2</v>
      </c>
    </row>
    <row r="248" spans="1:7" x14ac:dyDescent="0.3">
      <c r="A248" s="5">
        <v>44578</v>
      </c>
      <c r="B248" s="6">
        <v>80.58</v>
      </c>
      <c r="C248" s="7">
        <v>82.7</v>
      </c>
      <c r="D248" s="7">
        <v>82.75</v>
      </c>
      <c r="E248" s="7">
        <v>79.88</v>
      </c>
      <c r="F248" s="7" t="s">
        <v>98</v>
      </c>
      <c r="G248" s="8">
        <v>-1.83E-2</v>
      </c>
    </row>
    <row r="249" spans="1:7" x14ac:dyDescent="0.3">
      <c r="A249" s="5">
        <v>44575</v>
      </c>
      <c r="B249" s="6">
        <v>82.08</v>
      </c>
      <c r="C249" s="7">
        <v>82.05</v>
      </c>
      <c r="D249" s="7">
        <v>83.75</v>
      </c>
      <c r="E249" s="7">
        <v>81.5</v>
      </c>
      <c r="F249" s="7" t="s">
        <v>446</v>
      </c>
      <c r="G249" s="8">
        <v>1.89E-2</v>
      </c>
    </row>
    <row r="250" spans="1:7" x14ac:dyDescent="0.3">
      <c r="A250" s="5">
        <v>44574</v>
      </c>
      <c r="B250" s="6">
        <v>80.56</v>
      </c>
      <c r="C250" s="7">
        <v>80.2</v>
      </c>
      <c r="D250" s="7">
        <v>81.430000000000007</v>
      </c>
      <c r="E250" s="7">
        <v>77.55</v>
      </c>
      <c r="F250" s="7" t="s">
        <v>447</v>
      </c>
      <c r="G250" s="8">
        <v>6.8999999999999999E-3</v>
      </c>
    </row>
    <row r="251" spans="1:7" x14ac:dyDescent="0.3">
      <c r="A251" s="5">
        <v>44573</v>
      </c>
      <c r="B251" s="6">
        <v>80.010000000000005</v>
      </c>
      <c r="C251" s="7">
        <v>82.7</v>
      </c>
      <c r="D251" s="7">
        <v>83.24</v>
      </c>
      <c r="E251" s="7">
        <v>79.150000000000006</v>
      </c>
      <c r="F251" s="7" t="s">
        <v>448</v>
      </c>
      <c r="G251" s="8">
        <v>-1.5900000000000001E-2</v>
      </c>
    </row>
    <row r="252" spans="1:7" x14ac:dyDescent="0.3">
      <c r="A252" s="5">
        <v>44572</v>
      </c>
      <c r="B252" s="6">
        <v>81.3</v>
      </c>
      <c r="C252" s="7">
        <v>81.400000000000006</v>
      </c>
      <c r="D252" s="7">
        <v>84.45</v>
      </c>
      <c r="E252" s="7">
        <v>80.12</v>
      </c>
      <c r="F252" s="7" t="s">
        <v>449</v>
      </c>
      <c r="G252" s="8">
        <v>1.5100000000000001E-2</v>
      </c>
    </row>
    <row r="253" spans="1:7" x14ac:dyDescent="0.3">
      <c r="A253" s="5">
        <v>44571</v>
      </c>
      <c r="B253" s="6">
        <v>80.09</v>
      </c>
      <c r="C253" s="7">
        <v>86.12</v>
      </c>
      <c r="D253" s="7">
        <v>87</v>
      </c>
      <c r="E253" s="7">
        <v>79.8</v>
      </c>
      <c r="F253" s="7" t="s">
        <v>450</v>
      </c>
      <c r="G253" s="8">
        <v>-6.2399999999999997E-2</v>
      </c>
    </row>
    <row r="254" spans="1:7" x14ac:dyDescent="0.3">
      <c r="A254" s="5">
        <v>44568</v>
      </c>
      <c r="B254" s="6">
        <v>85.42</v>
      </c>
      <c r="C254" s="7">
        <v>86.8</v>
      </c>
      <c r="D254" s="7">
        <v>87.61</v>
      </c>
      <c r="E254" s="7">
        <v>85.21</v>
      </c>
      <c r="F254" s="7" t="s">
        <v>451</v>
      </c>
      <c r="G254" s="8">
        <v>-1.52E-2</v>
      </c>
    </row>
    <row r="255" spans="1:7" x14ac:dyDescent="0.3">
      <c r="A255" s="5">
        <v>44567</v>
      </c>
      <c r="B255" s="6">
        <v>86.74</v>
      </c>
      <c r="C255" s="7">
        <v>87.47</v>
      </c>
      <c r="D255" s="7">
        <v>87.8</v>
      </c>
      <c r="E255" s="7">
        <v>85.33</v>
      </c>
      <c r="F255" s="7" t="s">
        <v>452</v>
      </c>
      <c r="G255" s="8">
        <v>-9.5999999999999992E-3</v>
      </c>
    </row>
    <row r="256" spans="1:7" x14ac:dyDescent="0.3">
      <c r="A256" s="5">
        <v>44566</v>
      </c>
      <c r="B256" s="6">
        <v>87.58</v>
      </c>
      <c r="C256" s="7">
        <v>85.9</v>
      </c>
      <c r="D256" s="7">
        <v>88.55</v>
      </c>
      <c r="E256" s="7">
        <v>85.27</v>
      </c>
      <c r="F256" s="7" t="s">
        <v>453</v>
      </c>
      <c r="G256" s="8">
        <v>3.1399999999999997E-2</v>
      </c>
    </row>
    <row r="257" spans="1:7" x14ac:dyDescent="0.3">
      <c r="A257" s="5">
        <v>44565</v>
      </c>
      <c r="B257" s="6">
        <v>84.91</v>
      </c>
      <c r="C257" s="7">
        <v>83.95</v>
      </c>
      <c r="D257" s="7">
        <v>86.8</v>
      </c>
      <c r="E257" s="7">
        <v>83.81</v>
      </c>
      <c r="F257" s="7" t="s">
        <v>52</v>
      </c>
      <c r="G257" s="8">
        <v>1.0699999999999999E-2</v>
      </c>
    </row>
    <row r="258" spans="1:7" x14ac:dyDescent="0.3">
      <c r="A258" s="5">
        <v>44564</v>
      </c>
      <c r="B258" s="6">
        <v>84.01</v>
      </c>
      <c r="C258" s="7">
        <v>79.8</v>
      </c>
      <c r="D258" s="7">
        <v>84.4</v>
      </c>
      <c r="E258" s="7">
        <v>79.8</v>
      </c>
      <c r="F258" s="7" t="s">
        <v>454</v>
      </c>
      <c r="G258" s="8">
        <v>4.1700000000000001E-2</v>
      </c>
    </row>
    <row r="259" spans="1:7" x14ac:dyDescent="0.3">
      <c r="A259" s="10" t="s">
        <v>1058</v>
      </c>
      <c r="B259" s="12">
        <f>AVERAGE(B2:B258)</f>
        <v>81.248249027237335</v>
      </c>
      <c r="C259" s="11">
        <f>AVERAGE(C2:C258)</f>
        <v>81.247042801556475</v>
      </c>
      <c r="D259" s="11">
        <f>AVERAGE(D2:D258)</f>
        <v>82.993346303501966</v>
      </c>
      <c r="E259" s="11">
        <f>AVERAGE(E2:E258)</f>
        <v>79.375525291828794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A908-E90D-4D09-A803-AF06F1FDC164}">
  <dimension ref="A1:J261"/>
  <sheetViews>
    <sheetView workbookViewId="0">
      <pane ySplit="1" topLeftCell="A2" activePane="bottomLeft" state="frozen"/>
      <selection pane="bottomLeft" activeCell="Q18" sqref="Q18"/>
    </sheetView>
  </sheetViews>
  <sheetFormatPr defaultRowHeight="14.4" x14ac:dyDescent="0.3"/>
  <cols>
    <col min="1" max="2" width="10.5546875" bestFit="1" customWidth="1"/>
  </cols>
  <sheetData>
    <row r="1" spans="1:10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10" x14ac:dyDescent="0.3">
      <c r="A2" s="5">
        <v>44561</v>
      </c>
      <c r="B2" s="6">
        <v>80.650000000000006</v>
      </c>
      <c r="C2" s="7">
        <v>79.98</v>
      </c>
      <c r="D2" s="7">
        <v>81.25</v>
      </c>
      <c r="E2" s="7">
        <v>79.55</v>
      </c>
      <c r="F2" s="7" t="s">
        <v>455</v>
      </c>
      <c r="G2" s="8">
        <v>6.1000000000000004E-3</v>
      </c>
      <c r="J2" t="s">
        <v>1056</v>
      </c>
    </row>
    <row r="3" spans="1:10" x14ac:dyDescent="0.3">
      <c r="A3" s="5">
        <v>44560</v>
      </c>
      <c r="B3" s="6">
        <v>80.16</v>
      </c>
      <c r="C3" s="7">
        <v>80.5</v>
      </c>
      <c r="D3" s="7">
        <v>80.650000000000006</v>
      </c>
      <c r="E3" s="7">
        <v>79.25</v>
      </c>
      <c r="F3" s="7" t="s">
        <v>456</v>
      </c>
      <c r="G3" s="8">
        <v>-2.5000000000000001E-3</v>
      </c>
      <c r="J3" t="s">
        <v>1057</v>
      </c>
    </row>
    <row r="4" spans="1:10" x14ac:dyDescent="0.3">
      <c r="A4" s="5">
        <v>44559</v>
      </c>
      <c r="B4" s="6">
        <v>80.36</v>
      </c>
      <c r="C4" s="7">
        <v>79.13</v>
      </c>
      <c r="D4" s="7">
        <v>80.87</v>
      </c>
      <c r="E4" s="7">
        <v>78.11</v>
      </c>
      <c r="F4" s="7" t="s">
        <v>457</v>
      </c>
      <c r="G4" s="8">
        <v>1.35E-2</v>
      </c>
    </row>
    <row r="5" spans="1:10" x14ac:dyDescent="0.3">
      <c r="A5" s="5">
        <v>44558</v>
      </c>
      <c r="B5" s="6">
        <v>79.290000000000006</v>
      </c>
      <c r="C5" s="7">
        <v>76.8</v>
      </c>
      <c r="D5" s="7">
        <v>79.69</v>
      </c>
      <c r="E5" s="7">
        <v>76.209999999999994</v>
      </c>
      <c r="F5" s="7" t="s">
        <v>458</v>
      </c>
      <c r="G5" s="8">
        <v>3.0800000000000001E-2</v>
      </c>
    </row>
    <row r="6" spans="1:10" x14ac:dyDescent="0.3">
      <c r="A6" s="5">
        <v>44557</v>
      </c>
      <c r="B6" s="6">
        <v>76.92</v>
      </c>
      <c r="C6" s="7">
        <v>75.87</v>
      </c>
      <c r="D6" s="7">
        <v>77.13</v>
      </c>
      <c r="E6" s="7">
        <v>75.040000000000006</v>
      </c>
      <c r="F6" s="7" t="s">
        <v>459</v>
      </c>
      <c r="G6" s="8">
        <v>8.0000000000000002E-3</v>
      </c>
    </row>
    <row r="7" spans="1:10" x14ac:dyDescent="0.3">
      <c r="A7" s="5">
        <v>44554</v>
      </c>
      <c r="B7" s="6">
        <v>76.31</v>
      </c>
      <c r="C7" s="7">
        <v>74.7</v>
      </c>
      <c r="D7" s="7">
        <v>76.87</v>
      </c>
      <c r="E7" s="7">
        <v>74.510000000000005</v>
      </c>
      <c r="F7" s="7" t="s">
        <v>460</v>
      </c>
      <c r="G7" s="8">
        <v>2.4799999999999999E-2</v>
      </c>
    </row>
    <row r="8" spans="1:10" x14ac:dyDescent="0.3">
      <c r="A8" s="5">
        <v>44553</v>
      </c>
      <c r="B8" s="6">
        <v>74.459999999999994</v>
      </c>
      <c r="C8" s="7">
        <v>77.5</v>
      </c>
      <c r="D8" s="7">
        <v>77.75</v>
      </c>
      <c r="E8" s="7">
        <v>74.25</v>
      </c>
      <c r="F8" s="7" t="s">
        <v>461</v>
      </c>
      <c r="G8" s="8">
        <v>-3.0800000000000001E-2</v>
      </c>
    </row>
    <row r="9" spans="1:10" x14ac:dyDescent="0.3">
      <c r="A9" s="5">
        <v>44552</v>
      </c>
      <c r="B9" s="6">
        <v>76.83</v>
      </c>
      <c r="C9" s="7">
        <v>80.069999999999993</v>
      </c>
      <c r="D9" s="7">
        <v>80.17</v>
      </c>
      <c r="E9" s="7">
        <v>75.45</v>
      </c>
      <c r="F9" s="7" t="s">
        <v>462</v>
      </c>
      <c r="G9" s="8">
        <v>-5.0799999999999998E-2</v>
      </c>
    </row>
    <row r="10" spans="1:10" x14ac:dyDescent="0.3">
      <c r="A10" s="5">
        <v>44551</v>
      </c>
      <c r="B10" s="6">
        <v>80.94</v>
      </c>
      <c r="C10" s="7">
        <v>80.52</v>
      </c>
      <c r="D10" s="7">
        <v>82.85</v>
      </c>
      <c r="E10" s="7">
        <v>78.09</v>
      </c>
      <c r="F10" s="7" t="s">
        <v>288</v>
      </c>
      <c r="G10" s="8">
        <v>1.9699999999999999E-2</v>
      </c>
    </row>
    <row r="11" spans="1:10" x14ac:dyDescent="0.3">
      <c r="A11" s="5">
        <v>44550</v>
      </c>
      <c r="B11" s="6">
        <v>79.38</v>
      </c>
      <c r="C11" s="7">
        <v>72.91</v>
      </c>
      <c r="D11" s="7">
        <v>81.010000000000005</v>
      </c>
      <c r="E11" s="7">
        <v>72.91</v>
      </c>
      <c r="F11" s="7" t="s">
        <v>463</v>
      </c>
      <c r="G11" s="8">
        <v>8.3199999999999996E-2</v>
      </c>
    </row>
    <row r="12" spans="1:10" x14ac:dyDescent="0.3">
      <c r="A12" s="5">
        <v>44547</v>
      </c>
      <c r="B12" s="6">
        <v>73.28</v>
      </c>
      <c r="C12" s="7">
        <v>84.25</v>
      </c>
      <c r="D12" s="7">
        <v>84.5</v>
      </c>
      <c r="E12" s="7">
        <v>72.58</v>
      </c>
      <c r="F12" s="7" t="s">
        <v>464</v>
      </c>
      <c r="G12" s="8">
        <v>-0.13550000000000001</v>
      </c>
    </row>
    <row r="13" spans="1:10" x14ac:dyDescent="0.3">
      <c r="A13" s="5">
        <v>44546</v>
      </c>
      <c r="B13" s="6">
        <v>84.77</v>
      </c>
      <c r="C13" s="7">
        <v>80.87</v>
      </c>
      <c r="D13" s="7">
        <v>85.23</v>
      </c>
      <c r="E13" s="7">
        <v>80.349999999999994</v>
      </c>
      <c r="F13" s="7" t="s">
        <v>465</v>
      </c>
      <c r="G13" s="8">
        <v>5.2999999999999999E-2</v>
      </c>
    </row>
    <row r="14" spans="1:10" x14ac:dyDescent="0.3">
      <c r="A14" s="5">
        <v>44545</v>
      </c>
      <c r="B14" s="6">
        <v>80.5</v>
      </c>
      <c r="C14" s="7">
        <v>79.849999999999994</v>
      </c>
      <c r="D14" s="7">
        <v>81.56</v>
      </c>
      <c r="E14" s="7">
        <v>79.41</v>
      </c>
      <c r="F14" s="7" t="s">
        <v>466</v>
      </c>
      <c r="G14" s="8">
        <v>1.2800000000000001E-2</v>
      </c>
    </row>
    <row r="15" spans="1:10" x14ac:dyDescent="0.3">
      <c r="A15" s="5">
        <v>44544</v>
      </c>
      <c r="B15" s="6">
        <v>79.48</v>
      </c>
      <c r="C15" s="7">
        <v>81.900000000000006</v>
      </c>
      <c r="D15" s="7">
        <v>83.25</v>
      </c>
      <c r="E15" s="7">
        <v>78.25</v>
      </c>
      <c r="F15" s="7" t="s">
        <v>467</v>
      </c>
      <c r="G15" s="8">
        <v>-3.2099999999999997E-2</v>
      </c>
    </row>
    <row r="16" spans="1:10" x14ac:dyDescent="0.3">
      <c r="A16" s="5">
        <v>44543</v>
      </c>
      <c r="B16" s="6">
        <v>82.12</v>
      </c>
      <c r="C16" s="7">
        <v>84.31</v>
      </c>
      <c r="D16" s="7">
        <v>86.76</v>
      </c>
      <c r="E16" s="7">
        <v>81.63</v>
      </c>
      <c r="F16" s="7" t="s">
        <v>468</v>
      </c>
      <c r="G16" s="8">
        <v>-1.9199999999999998E-2</v>
      </c>
    </row>
    <row r="17" spans="1:7" x14ac:dyDescent="0.3">
      <c r="A17" s="5">
        <v>44540</v>
      </c>
      <c r="B17" s="6">
        <v>83.73</v>
      </c>
      <c r="C17" s="7">
        <v>80.319999999999993</v>
      </c>
      <c r="D17" s="7">
        <v>83.89</v>
      </c>
      <c r="E17" s="7">
        <v>79.8</v>
      </c>
      <c r="F17" s="7" t="s">
        <v>469</v>
      </c>
      <c r="G17" s="8">
        <v>4.3999999999999997E-2</v>
      </c>
    </row>
    <row r="18" spans="1:7" x14ac:dyDescent="0.3">
      <c r="A18" s="5">
        <v>44539</v>
      </c>
      <c r="B18" s="6">
        <v>80.2</v>
      </c>
      <c r="C18" s="7">
        <v>89.24</v>
      </c>
      <c r="D18" s="7">
        <v>90.2</v>
      </c>
      <c r="E18" s="7">
        <v>79.709999999999994</v>
      </c>
      <c r="F18" s="7" t="s">
        <v>470</v>
      </c>
      <c r="G18" s="8">
        <v>-9.7699999999999995E-2</v>
      </c>
    </row>
    <row r="19" spans="1:7" x14ac:dyDescent="0.3">
      <c r="A19" s="5">
        <v>44538</v>
      </c>
      <c r="B19" s="6">
        <v>88.88</v>
      </c>
      <c r="C19" s="7">
        <v>85.2</v>
      </c>
      <c r="D19" s="7">
        <v>90.75</v>
      </c>
      <c r="E19" s="7">
        <v>85.07</v>
      </c>
      <c r="F19" s="7" t="s">
        <v>471</v>
      </c>
      <c r="G19" s="8">
        <v>4.6800000000000001E-2</v>
      </c>
    </row>
    <row r="20" spans="1:7" x14ac:dyDescent="0.3">
      <c r="A20" s="5">
        <v>44537</v>
      </c>
      <c r="B20" s="6">
        <v>84.91</v>
      </c>
      <c r="C20" s="7">
        <v>82.5</v>
      </c>
      <c r="D20" s="7">
        <v>85.5</v>
      </c>
      <c r="E20" s="7">
        <v>82</v>
      </c>
      <c r="F20" s="7" t="s">
        <v>472</v>
      </c>
      <c r="G20" s="8">
        <v>4.4999999999999998E-2</v>
      </c>
    </row>
    <row r="21" spans="1:7" x14ac:dyDescent="0.3">
      <c r="A21" s="5">
        <v>44536</v>
      </c>
      <c r="B21" s="6">
        <v>81.25</v>
      </c>
      <c r="C21" s="7">
        <v>78.23</v>
      </c>
      <c r="D21" s="7">
        <v>81.8</v>
      </c>
      <c r="E21" s="7">
        <v>78.23</v>
      </c>
      <c r="F21" s="7" t="s">
        <v>473</v>
      </c>
      <c r="G21" s="8">
        <v>3.8300000000000001E-2</v>
      </c>
    </row>
    <row r="22" spans="1:7" x14ac:dyDescent="0.3">
      <c r="A22" s="5">
        <v>44533</v>
      </c>
      <c r="B22" s="6">
        <v>78.25</v>
      </c>
      <c r="C22" s="7">
        <v>79.97</v>
      </c>
      <c r="D22" s="7">
        <v>80.42</v>
      </c>
      <c r="E22" s="7">
        <v>78</v>
      </c>
      <c r="F22" s="7" t="s">
        <v>474</v>
      </c>
      <c r="G22" s="8">
        <v>-2.0199999999999999E-2</v>
      </c>
    </row>
    <row r="23" spans="1:7" x14ac:dyDescent="0.3">
      <c r="A23" s="5">
        <v>44532</v>
      </c>
      <c r="B23" s="6">
        <v>79.86</v>
      </c>
      <c r="C23" s="7">
        <v>76.36</v>
      </c>
      <c r="D23" s="7">
        <v>79.98</v>
      </c>
      <c r="E23" s="7">
        <v>76.099999999999994</v>
      </c>
      <c r="F23" s="7" t="s">
        <v>475</v>
      </c>
      <c r="G23" s="8">
        <v>3.9699999999999999E-2</v>
      </c>
    </row>
    <row r="24" spans="1:7" x14ac:dyDescent="0.3">
      <c r="A24" s="5">
        <v>44531</v>
      </c>
      <c r="B24" s="6">
        <v>76.81</v>
      </c>
      <c r="C24" s="7">
        <v>75.67</v>
      </c>
      <c r="D24" s="7">
        <v>78.430000000000007</v>
      </c>
      <c r="E24" s="7">
        <v>75.23</v>
      </c>
      <c r="F24" s="7" t="s">
        <v>476</v>
      </c>
      <c r="G24" s="8">
        <v>1.9099999999999999E-2</v>
      </c>
    </row>
    <row r="25" spans="1:7" x14ac:dyDescent="0.3">
      <c r="A25" s="5">
        <v>44530</v>
      </c>
      <c r="B25" s="6">
        <v>75.37</v>
      </c>
      <c r="C25" s="7">
        <v>73.8</v>
      </c>
      <c r="D25" s="7">
        <v>75.48</v>
      </c>
      <c r="E25" s="7">
        <v>73.12</v>
      </c>
      <c r="F25" s="7" t="s">
        <v>477</v>
      </c>
      <c r="G25" s="8">
        <v>1.5599999999999999E-2</v>
      </c>
    </row>
    <row r="26" spans="1:7" x14ac:dyDescent="0.3">
      <c r="A26" s="5">
        <v>44529</v>
      </c>
      <c r="B26" s="6">
        <v>74.209999999999994</v>
      </c>
      <c r="C26" s="7">
        <v>73.52</v>
      </c>
      <c r="D26" s="7">
        <v>75.760000000000005</v>
      </c>
      <c r="E26" s="7">
        <v>73.52</v>
      </c>
      <c r="F26" s="7" t="s">
        <v>478</v>
      </c>
      <c r="G26" s="8">
        <v>1.9599999999999999E-2</v>
      </c>
    </row>
    <row r="27" spans="1:7" x14ac:dyDescent="0.3">
      <c r="A27" s="5">
        <v>44526</v>
      </c>
      <c r="B27" s="6">
        <v>72.78</v>
      </c>
      <c r="C27" s="7">
        <v>74.06</v>
      </c>
      <c r="D27" s="7">
        <v>74.239999999999995</v>
      </c>
      <c r="E27" s="7">
        <v>70.37</v>
      </c>
      <c r="F27" s="7" t="s">
        <v>479</v>
      </c>
      <c r="G27" s="8">
        <v>-2.2599999999999999E-2</v>
      </c>
    </row>
    <row r="28" spans="1:7" x14ac:dyDescent="0.3">
      <c r="A28" s="5">
        <v>44525</v>
      </c>
      <c r="B28" s="6">
        <v>74.459999999999994</v>
      </c>
      <c r="C28" s="7">
        <v>73.02</v>
      </c>
      <c r="D28" s="7">
        <v>75.05</v>
      </c>
      <c r="E28" s="7">
        <v>72.11</v>
      </c>
      <c r="F28" s="7" t="s">
        <v>480</v>
      </c>
      <c r="G28" s="8">
        <v>2.1299999999999999E-2</v>
      </c>
    </row>
    <row r="29" spans="1:7" x14ac:dyDescent="0.3">
      <c r="A29" s="5">
        <v>44524</v>
      </c>
      <c r="B29" s="6">
        <v>72.91</v>
      </c>
      <c r="C29" s="7">
        <v>69.52</v>
      </c>
      <c r="D29" s="7">
        <v>73.180000000000007</v>
      </c>
      <c r="E29" s="7">
        <v>68.930000000000007</v>
      </c>
      <c r="F29" s="7" t="s">
        <v>481</v>
      </c>
      <c r="G29" s="8">
        <v>5.4100000000000002E-2</v>
      </c>
    </row>
    <row r="30" spans="1:7" x14ac:dyDescent="0.3">
      <c r="A30" s="5">
        <v>44523</v>
      </c>
      <c r="B30" s="6">
        <v>69.17</v>
      </c>
      <c r="C30" s="7">
        <v>69.7</v>
      </c>
      <c r="D30" s="7">
        <v>70.64</v>
      </c>
      <c r="E30" s="7">
        <v>68.75</v>
      </c>
      <c r="F30" s="7" t="s">
        <v>482</v>
      </c>
      <c r="G30" s="8">
        <v>-1.06E-2</v>
      </c>
    </row>
    <row r="31" spans="1:7" x14ac:dyDescent="0.3">
      <c r="A31" s="5">
        <v>44522</v>
      </c>
      <c r="B31" s="6">
        <v>69.91</v>
      </c>
      <c r="C31" s="7">
        <v>69.89</v>
      </c>
      <c r="D31" s="7">
        <v>71.209999999999994</v>
      </c>
      <c r="E31" s="7">
        <v>69.25</v>
      </c>
      <c r="F31" s="7" t="s">
        <v>483</v>
      </c>
      <c r="G31" s="8">
        <v>7.9000000000000008E-3</v>
      </c>
    </row>
    <row r="32" spans="1:7" x14ac:dyDescent="0.3">
      <c r="A32" s="5">
        <v>44519</v>
      </c>
      <c r="B32" s="6">
        <v>69.36</v>
      </c>
      <c r="C32" s="7">
        <v>69.2</v>
      </c>
      <c r="D32" s="7">
        <v>69.88</v>
      </c>
      <c r="E32" s="7">
        <v>68.61</v>
      </c>
      <c r="F32" s="7" t="s">
        <v>484</v>
      </c>
      <c r="G32" s="8">
        <v>3.8E-3</v>
      </c>
    </row>
    <row r="33" spans="1:7" x14ac:dyDescent="0.3">
      <c r="A33" s="5">
        <v>44518</v>
      </c>
      <c r="B33" s="6">
        <v>69.099999999999994</v>
      </c>
      <c r="C33" s="7">
        <v>67.31</v>
      </c>
      <c r="D33" s="7">
        <v>69.27</v>
      </c>
      <c r="E33" s="7">
        <v>66.260000000000005</v>
      </c>
      <c r="F33" s="7" t="s">
        <v>485</v>
      </c>
      <c r="G33" s="8">
        <v>2.8899999999999999E-2</v>
      </c>
    </row>
    <row r="34" spans="1:7" x14ac:dyDescent="0.3">
      <c r="A34" s="5">
        <v>44517</v>
      </c>
      <c r="B34" s="6">
        <v>67.16</v>
      </c>
      <c r="C34" s="7">
        <v>67.8</v>
      </c>
      <c r="D34" s="7">
        <v>68.45</v>
      </c>
      <c r="E34" s="7">
        <v>66.75</v>
      </c>
      <c r="F34" s="7" t="s">
        <v>317</v>
      </c>
      <c r="G34" s="8">
        <v>-5.7999999999999996E-3</v>
      </c>
    </row>
    <row r="35" spans="1:7" x14ac:dyDescent="0.3">
      <c r="A35" s="5">
        <v>44516</v>
      </c>
      <c r="B35" s="6">
        <v>67.55</v>
      </c>
      <c r="C35" s="7">
        <v>66.5</v>
      </c>
      <c r="D35" s="7">
        <v>67.89</v>
      </c>
      <c r="E35" s="7">
        <v>66.17</v>
      </c>
      <c r="F35" s="7" t="s">
        <v>486</v>
      </c>
      <c r="G35" s="8">
        <v>2.46E-2</v>
      </c>
    </row>
    <row r="36" spans="1:7" x14ac:dyDescent="0.3">
      <c r="A36" s="5">
        <v>44515</v>
      </c>
      <c r="B36" s="6">
        <v>65.930000000000007</v>
      </c>
      <c r="C36" s="7">
        <v>63.55</v>
      </c>
      <c r="D36" s="7">
        <v>66.97</v>
      </c>
      <c r="E36" s="7">
        <v>63.55</v>
      </c>
      <c r="F36" s="7" t="s">
        <v>487</v>
      </c>
      <c r="G36" s="8">
        <v>4.2000000000000003E-2</v>
      </c>
    </row>
    <row r="37" spans="1:7" x14ac:dyDescent="0.3">
      <c r="A37" s="5">
        <v>44512</v>
      </c>
      <c r="B37" s="6">
        <v>63.27</v>
      </c>
      <c r="C37" s="7">
        <v>63.77</v>
      </c>
      <c r="D37" s="7">
        <v>64.489999999999995</v>
      </c>
      <c r="E37" s="7">
        <v>63.1</v>
      </c>
      <c r="F37" s="7" t="s">
        <v>35</v>
      </c>
      <c r="G37" s="8">
        <v>-6.7999999999999996E-3</v>
      </c>
    </row>
    <row r="38" spans="1:7" x14ac:dyDescent="0.3">
      <c r="A38" s="5">
        <v>44511</v>
      </c>
      <c r="B38" s="6">
        <v>63.7</v>
      </c>
      <c r="C38" s="7">
        <v>63.09</v>
      </c>
      <c r="D38" s="7">
        <v>63.92</v>
      </c>
      <c r="E38" s="7">
        <v>62.07</v>
      </c>
      <c r="F38" s="7" t="s">
        <v>488</v>
      </c>
      <c r="G38" s="8">
        <v>8.5000000000000006E-3</v>
      </c>
    </row>
    <row r="39" spans="1:7" x14ac:dyDescent="0.3">
      <c r="A39" s="5">
        <v>44510</v>
      </c>
      <c r="B39" s="6">
        <v>63.16</v>
      </c>
      <c r="C39" s="7">
        <v>60.14</v>
      </c>
      <c r="D39" s="7">
        <v>63.28</v>
      </c>
      <c r="E39" s="7">
        <v>59.81</v>
      </c>
      <c r="F39" s="7" t="s">
        <v>489</v>
      </c>
      <c r="G39" s="8">
        <v>4.5499999999999999E-2</v>
      </c>
    </row>
    <row r="40" spans="1:7" x14ac:dyDescent="0.3">
      <c r="A40" s="5">
        <v>44509</v>
      </c>
      <c r="B40" s="6">
        <v>60.41</v>
      </c>
      <c r="C40" s="7">
        <v>60.48</v>
      </c>
      <c r="D40" s="7">
        <v>61.4</v>
      </c>
      <c r="E40" s="7">
        <v>59.89</v>
      </c>
      <c r="F40" s="7" t="s">
        <v>490</v>
      </c>
      <c r="G40" s="8">
        <v>-3.5999999999999999E-3</v>
      </c>
    </row>
    <row r="41" spans="1:7" x14ac:dyDescent="0.3">
      <c r="A41" s="5">
        <v>44508</v>
      </c>
      <c r="B41" s="6">
        <v>60.63</v>
      </c>
      <c r="C41" s="7">
        <v>59.84</v>
      </c>
      <c r="D41" s="7">
        <v>61.12</v>
      </c>
      <c r="E41" s="7">
        <v>59.8</v>
      </c>
      <c r="F41" s="7" t="s">
        <v>491</v>
      </c>
      <c r="G41" s="8">
        <v>2.0899999999999998E-2</v>
      </c>
    </row>
    <row r="42" spans="1:7" x14ac:dyDescent="0.3">
      <c r="A42" s="5">
        <v>44505</v>
      </c>
      <c r="B42" s="6">
        <v>59.39</v>
      </c>
      <c r="C42" s="7">
        <v>59.7</v>
      </c>
      <c r="D42" s="7">
        <v>61.23</v>
      </c>
      <c r="E42" s="7">
        <v>59.29</v>
      </c>
      <c r="F42" s="7" t="s">
        <v>492</v>
      </c>
      <c r="G42" s="8">
        <v>-7.9000000000000008E-3</v>
      </c>
    </row>
    <row r="43" spans="1:7" x14ac:dyDescent="0.3">
      <c r="A43" s="5">
        <v>44504</v>
      </c>
      <c r="B43" s="6">
        <v>59.86</v>
      </c>
      <c r="C43" s="7">
        <v>59.58</v>
      </c>
      <c r="D43" s="7">
        <v>61.45</v>
      </c>
      <c r="E43" s="7">
        <v>58.92</v>
      </c>
      <c r="F43" s="7" t="s">
        <v>493</v>
      </c>
      <c r="G43" s="8">
        <v>6.9999999999999999E-4</v>
      </c>
    </row>
    <row r="44" spans="1:7" x14ac:dyDescent="0.3">
      <c r="A44" s="5">
        <v>44503</v>
      </c>
      <c r="B44" s="6">
        <v>59.82</v>
      </c>
      <c r="C44" s="7">
        <v>59.43</v>
      </c>
      <c r="D44" s="7">
        <v>60.37</v>
      </c>
      <c r="E44" s="7">
        <v>59.08</v>
      </c>
      <c r="F44" s="7" t="s">
        <v>494</v>
      </c>
      <c r="G44" s="8">
        <v>6.1000000000000004E-3</v>
      </c>
    </row>
    <row r="45" spans="1:7" x14ac:dyDescent="0.3">
      <c r="A45" s="5">
        <v>44502</v>
      </c>
      <c r="B45" s="6">
        <v>59.46</v>
      </c>
      <c r="C45" s="7">
        <v>56.9</v>
      </c>
      <c r="D45" s="7">
        <v>59.7</v>
      </c>
      <c r="E45" s="7">
        <v>56.9</v>
      </c>
      <c r="F45" s="7" t="s">
        <v>495</v>
      </c>
      <c r="G45" s="8">
        <v>4.4299999999999999E-2</v>
      </c>
    </row>
    <row r="46" spans="1:7" x14ac:dyDescent="0.3">
      <c r="A46" s="5">
        <v>44501</v>
      </c>
      <c r="B46" s="6">
        <v>56.94</v>
      </c>
      <c r="C46" s="7">
        <v>59</v>
      </c>
      <c r="D46" s="7">
        <v>60.45</v>
      </c>
      <c r="E46" s="7">
        <v>56.65</v>
      </c>
      <c r="F46" s="7" t="s">
        <v>496</v>
      </c>
      <c r="G46" s="8">
        <v>-3.0099999999999998E-2</v>
      </c>
    </row>
    <row r="47" spans="1:7" x14ac:dyDescent="0.3">
      <c r="A47" s="5">
        <v>44498</v>
      </c>
      <c r="B47" s="6">
        <v>58.71</v>
      </c>
      <c r="C47" s="7">
        <v>58.71</v>
      </c>
      <c r="D47" s="7">
        <v>59.55</v>
      </c>
      <c r="E47" s="7">
        <v>58.11</v>
      </c>
      <c r="F47" s="7" t="s">
        <v>14</v>
      </c>
      <c r="G47" s="8">
        <v>2.3999999999999998E-3</v>
      </c>
    </row>
    <row r="48" spans="1:7" x14ac:dyDescent="0.3">
      <c r="A48" s="5">
        <v>44497</v>
      </c>
      <c r="B48" s="6">
        <v>58.57</v>
      </c>
      <c r="C48" s="7">
        <v>59.5</v>
      </c>
      <c r="D48" s="7">
        <v>59.65</v>
      </c>
      <c r="E48" s="7">
        <v>57.92</v>
      </c>
      <c r="F48" s="7" t="s">
        <v>497</v>
      </c>
      <c r="G48" s="8">
        <v>-2.2200000000000001E-2</v>
      </c>
    </row>
    <row r="49" spans="1:7" x14ac:dyDescent="0.3">
      <c r="A49" s="5">
        <v>44496</v>
      </c>
      <c r="B49" s="6">
        <v>59.9</v>
      </c>
      <c r="C49" s="7">
        <v>59.61</v>
      </c>
      <c r="D49" s="7">
        <v>60.16</v>
      </c>
      <c r="E49" s="7">
        <v>58.84</v>
      </c>
      <c r="F49" s="7" t="s">
        <v>498</v>
      </c>
      <c r="G49" s="8">
        <v>1.5E-3</v>
      </c>
    </row>
    <row r="50" spans="1:7" x14ac:dyDescent="0.3">
      <c r="A50" s="5">
        <v>44495</v>
      </c>
      <c r="B50" s="6">
        <v>59.81</v>
      </c>
      <c r="C50" s="7">
        <v>59.1</v>
      </c>
      <c r="D50" s="7">
        <v>60.2</v>
      </c>
      <c r="E50" s="7">
        <v>58.74</v>
      </c>
      <c r="F50" s="7" t="s">
        <v>499</v>
      </c>
      <c r="G50" s="8">
        <v>1.3899999999999999E-2</v>
      </c>
    </row>
    <row r="51" spans="1:7" x14ac:dyDescent="0.3">
      <c r="A51" s="5">
        <v>44494</v>
      </c>
      <c r="B51" s="6">
        <v>58.99</v>
      </c>
      <c r="C51" s="7">
        <v>58.8</v>
      </c>
      <c r="D51" s="7">
        <v>59.77</v>
      </c>
      <c r="E51" s="7">
        <v>58.55</v>
      </c>
      <c r="F51" s="7" t="s">
        <v>31</v>
      </c>
      <c r="G51" s="8">
        <v>1.24E-2</v>
      </c>
    </row>
    <row r="52" spans="1:7" x14ac:dyDescent="0.3">
      <c r="A52" s="5">
        <v>44491</v>
      </c>
      <c r="B52" s="6">
        <v>58.27</v>
      </c>
      <c r="C52" s="7">
        <v>58.04</v>
      </c>
      <c r="D52" s="7">
        <v>60.2</v>
      </c>
      <c r="E52" s="7">
        <v>57.9</v>
      </c>
      <c r="F52" s="7" t="s">
        <v>500</v>
      </c>
      <c r="G52" s="8">
        <v>5.0000000000000001E-3</v>
      </c>
    </row>
    <row r="53" spans="1:7" x14ac:dyDescent="0.3">
      <c r="A53" s="5">
        <v>44490</v>
      </c>
      <c r="B53" s="6">
        <v>57.98</v>
      </c>
      <c r="C53" s="7">
        <v>57.35</v>
      </c>
      <c r="D53" s="7">
        <v>58.62</v>
      </c>
      <c r="E53" s="7">
        <v>56.47</v>
      </c>
      <c r="F53" s="7" t="s">
        <v>501</v>
      </c>
      <c r="G53" s="8">
        <v>3.5000000000000001E-3</v>
      </c>
    </row>
    <row r="54" spans="1:7" x14ac:dyDescent="0.3">
      <c r="A54" s="5">
        <v>44489</v>
      </c>
      <c r="B54" s="6">
        <v>57.78</v>
      </c>
      <c r="C54" s="7">
        <v>54.75</v>
      </c>
      <c r="D54" s="7">
        <v>58.13</v>
      </c>
      <c r="E54" s="7">
        <v>54.61</v>
      </c>
      <c r="F54" s="7" t="s">
        <v>502</v>
      </c>
      <c r="G54" s="8">
        <v>5.9200000000000003E-2</v>
      </c>
    </row>
    <row r="55" spans="1:7" x14ac:dyDescent="0.3">
      <c r="A55" s="5">
        <v>44488</v>
      </c>
      <c r="B55" s="6">
        <v>54.55</v>
      </c>
      <c r="C55" s="7">
        <v>57.75</v>
      </c>
      <c r="D55" s="7">
        <v>58.35</v>
      </c>
      <c r="E55" s="7">
        <v>54.01</v>
      </c>
      <c r="F55" s="7" t="s">
        <v>503</v>
      </c>
      <c r="G55" s="8">
        <v>-6.8500000000000005E-2</v>
      </c>
    </row>
    <row r="56" spans="1:7" x14ac:dyDescent="0.3">
      <c r="A56" s="5">
        <v>44487</v>
      </c>
      <c r="B56" s="6">
        <v>58.56</v>
      </c>
      <c r="C56" s="7">
        <v>58.75</v>
      </c>
      <c r="D56" s="7">
        <v>59.68</v>
      </c>
      <c r="E56" s="7">
        <v>57.24</v>
      </c>
      <c r="F56" s="7" t="s">
        <v>504</v>
      </c>
      <c r="G56" s="8">
        <v>-1.4800000000000001E-2</v>
      </c>
    </row>
    <row r="57" spans="1:7" x14ac:dyDescent="0.3">
      <c r="A57" s="5">
        <v>44484</v>
      </c>
      <c r="B57" s="6">
        <v>59.44</v>
      </c>
      <c r="C57" s="7">
        <v>61.59</v>
      </c>
      <c r="D57" s="7">
        <v>61.96</v>
      </c>
      <c r="E57" s="7">
        <v>58.25</v>
      </c>
      <c r="F57" s="7" t="s">
        <v>505</v>
      </c>
      <c r="G57" s="8">
        <v>-3.2599999999999997E-2</v>
      </c>
    </row>
    <row r="58" spans="1:7" x14ac:dyDescent="0.3">
      <c r="A58" s="5">
        <v>44483</v>
      </c>
      <c r="B58" s="6">
        <v>61.44</v>
      </c>
      <c r="C58" s="7">
        <v>59.09</v>
      </c>
      <c r="D58" s="7">
        <v>61.8</v>
      </c>
      <c r="E58" s="7">
        <v>59.09</v>
      </c>
      <c r="F58" s="7" t="s">
        <v>506</v>
      </c>
      <c r="G58" s="8">
        <v>4.0099999999999997E-2</v>
      </c>
    </row>
    <row r="59" spans="1:7" x14ac:dyDescent="0.3">
      <c r="A59" s="5">
        <v>44482</v>
      </c>
      <c r="B59" s="6">
        <v>59.07</v>
      </c>
      <c r="C59" s="7">
        <v>59.4</v>
      </c>
      <c r="D59" s="7">
        <v>60.24</v>
      </c>
      <c r="E59" s="7">
        <v>58.25</v>
      </c>
      <c r="F59" s="7" t="s">
        <v>507</v>
      </c>
      <c r="G59" s="8">
        <v>2.3999999999999998E-3</v>
      </c>
    </row>
    <row r="60" spans="1:7" x14ac:dyDescent="0.3">
      <c r="A60" s="5">
        <v>44481</v>
      </c>
      <c r="B60" s="6">
        <v>58.93</v>
      </c>
      <c r="C60" s="7">
        <v>59</v>
      </c>
      <c r="D60" s="7">
        <v>59.5</v>
      </c>
      <c r="E60" s="7">
        <v>58.49</v>
      </c>
      <c r="F60" s="7" t="s">
        <v>398</v>
      </c>
      <c r="G60" s="8">
        <v>-3.7000000000000002E-3</v>
      </c>
    </row>
    <row r="61" spans="1:7" x14ac:dyDescent="0.3">
      <c r="A61" s="5">
        <v>44480</v>
      </c>
      <c r="B61" s="6">
        <v>59.15</v>
      </c>
      <c r="C61" s="7">
        <v>58.07</v>
      </c>
      <c r="D61" s="7">
        <v>60.25</v>
      </c>
      <c r="E61" s="7">
        <v>58.05</v>
      </c>
      <c r="F61" s="7" t="s">
        <v>508</v>
      </c>
      <c r="G61" s="8">
        <v>1.41E-2</v>
      </c>
    </row>
    <row r="62" spans="1:7" x14ac:dyDescent="0.3">
      <c r="A62" s="5">
        <v>44477</v>
      </c>
      <c r="B62" s="6">
        <v>58.33</v>
      </c>
      <c r="C62" s="7">
        <v>59.9</v>
      </c>
      <c r="D62" s="7">
        <v>60.78</v>
      </c>
      <c r="E62" s="7">
        <v>57.86</v>
      </c>
      <c r="F62" s="7" t="s">
        <v>509</v>
      </c>
      <c r="G62" s="8">
        <v>-3.3799999999999997E-2</v>
      </c>
    </row>
    <row r="63" spans="1:7" x14ac:dyDescent="0.3">
      <c r="A63" s="5">
        <v>44476</v>
      </c>
      <c r="B63" s="6">
        <v>60.37</v>
      </c>
      <c r="C63" s="7">
        <v>59.9</v>
      </c>
      <c r="D63" s="7">
        <v>60.74</v>
      </c>
      <c r="E63" s="7">
        <v>57.75</v>
      </c>
      <c r="F63" s="7" t="s">
        <v>510</v>
      </c>
      <c r="G63" s="8">
        <v>2.1100000000000001E-2</v>
      </c>
    </row>
    <row r="64" spans="1:7" x14ac:dyDescent="0.3">
      <c r="A64" s="5">
        <v>44475</v>
      </c>
      <c r="B64" s="6">
        <v>59.12</v>
      </c>
      <c r="C64" s="7">
        <v>65.05</v>
      </c>
      <c r="D64" s="7">
        <v>65.05</v>
      </c>
      <c r="E64" s="7">
        <v>58.89</v>
      </c>
      <c r="F64" s="7" t="s">
        <v>511</v>
      </c>
      <c r="G64" s="8">
        <v>-8.6499999999999994E-2</v>
      </c>
    </row>
    <row r="65" spans="1:7" x14ac:dyDescent="0.3">
      <c r="A65" s="5">
        <v>44474</v>
      </c>
      <c r="B65" s="6">
        <v>64.72</v>
      </c>
      <c r="C65" s="7">
        <v>63.65</v>
      </c>
      <c r="D65" s="7">
        <v>65.400000000000006</v>
      </c>
      <c r="E65" s="7">
        <v>63.62</v>
      </c>
      <c r="F65" s="7" t="s">
        <v>512</v>
      </c>
      <c r="G65" s="8">
        <v>2.0799999999999999E-2</v>
      </c>
    </row>
    <row r="66" spans="1:7" x14ac:dyDescent="0.3">
      <c r="A66" s="5">
        <v>44473</v>
      </c>
      <c r="B66" s="6">
        <v>63.4</v>
      </c>
      <c r="C66" s="7">
        <v>62.98</v>
      </c>
      <c r="D66" s="7">
        <v>64.489999999999995</v>
      </c>
      <c r="E66" s="7">
        <v>62.31</v>
      </c>
      <c r="F66" s="7" t="s">
        <v>513</v>
      </c>
      <c r="G66" s="8">
        <v>2.1899999999999999E-2</v>
      </c>
    </row>
    <row r="67" spans="1:7" x14ac:dyDescent="0.3">
      <c r="A67" s="5">
        <v>44470</v>
      </c>
      <c r="B67" s="6">
        <v>62.04</v>
      </c>
      <c r="C67" s="7">
        <v>61.85</v>
      </c>
      <c r="D67" s="7">
        <v>63.84</v>
      </c>
      <c r="E67" s="7">
        <v>61.1</v>
      </c>
      <c r="F67" s="7" t="s">
        <v>514</v>
      </c>
      <c r="G67" s="8">
        <v>4.8999999999999998E-3</v>
      </c>
    </row>
    <row r="68" spans="1:7" x14ac:dyDescent="0.3">
      <c r="A68" s="5">
        <v>44469</v>
      </c>
      <c r="B68" s="6">
        <v>61.74</v>
      </c>
      <c r="C68" s="7">
        <v>62.9</v>
      </c>
      <c r="D68" s="7">
        <v>62.92</v>
      </c>
      <c r="E68" s="7">
        <v>60.3</v>
      </c>
      <c r="F68" s="7" t="s">
        <v>515</v>
      </c>
      <c r="G68" s="8">
        <v>-1.8100000000000002E-2</v>
      </c>
    </row>
    <row r="69" spans="1:7" x14ac:dyDescent="0.3">
      <c r="A69" s="5">
        <v>44468</v>
      </c>
      <c r="B69" s="6">
        <v>62.88</v>
      </c>
      <c r="C69" s="7">
        <v>62.5</v>
      </c>
      <c r="D69" s="7">
        <v>63.2</v>
      </c>
      <c r="E69" s="7">
        <v>61.34</v>
      </c>
      <c r="F69" s="7" t="s">
        <v>516</v>
      </c>
      <c r="G69" s="8">
        <v>1.55E-2</v>
      </c>
    </row>
    <row r="70" spans="1:7" x14ac:dyDescent="0.3">
      <c r="A70" s="5">
        <v>44467</v>
      </c>
      <c r="B70" s="6">
        <v>61.92</v>
      </c>
      <c r="C70" s="7">
        <v>65.260000000000005</v>
      </c>
      <c r="D70" s="7">
        <v>65.77</v>
      </c>
      <c r="E70" s="7">
        <v>61.63</v>
      </c>
      <c r="F70" s="7" t="s">
        <v>517</v>
      </c>
      <c r="G70" s="8">
        <v>-3.8100000000000002E-2</v>
      </c>
    </row>
    <row r="71" spans="1:7" x14ac:dyDescent="0.3">
      <c r="A71" s="5">
        <v>44466</v>
      </c>
      <c r="B71" s="6">
        <v>64.37</v>
      </c>
      <c r="C71" s="7">
        <v>64.099999999999994</v>
      </c>
      <c r="D71" s="7">
        <v>65.06</v>
      </c>
      <c r="E71" s="7">
        <v>63.6</v>
      </c>
      <c r="F71" s="7" t="s">
        <v>518</v>
      </c>
      <c r="G71" s="8">
        <v>2.2700000000000001E-2</v>
      </c>
    </row>
    <row r="72" spans="1:7" x14ac:dyDescent="0.3">
      <c r="A72" s="5">
        <v>44463</v>
      </c>
      <c r="B72" s="6">
        <v>62.94</v>
      </c>
      <c r="C72" s="7">
        <v>60.74</v>
      </c>
      <c r="D72" s="7">
        <v>64.16</v>
      </c>
      <c r="E72" s="7">
        <v>59.92</v>
      </c>
      <c r="F72" s="7" t="s">
        <v>519</v>
      </c>
      <c r="G72" s="8">
        <v>3.9600000000000003E-2</v>
      </c>
    </row>
    <row r="73" spans="1:7" x14ac:dyDescent="0.3">
      <c r="A73" s="5">
        <v>44462</v>
      </c>
      <c r="B73" s="6">
        <v>60.54</v>
      </c>
      <c r="C73" s="7">
        <v>60.5</v>
      </c>
      <c r="D73" s="7">
        <v>61.16</v>
      </c>
      <c r="E73" s="7">
        <v>59.13</v>
      </c>
      <c r="F73" s="7" t="s">
        <v>520</v>
      </c>
      <c r="G73" s="8">
        <v>-1E-3</v>
      </c>
    </row>
    <row r="74" spans="1:7" x14ac:dyDescent="0.3">
      <c r="A74" s="5">
        <v>44461</v>
      </c>
      <c r="B74" s="6">
        <v>60.6</v>
      </c>
      <c r="C74" s="7">
        <v>60.36</v>
      </c>
      <c r="D74" s="7">
        <v>60.75</v>
      </c>
      <c r="E74" s="7">
        <v>59.81</v>
      </c>
      <c r="F74" s="7" t="s">
        <v>407</v>
      </c>
      <c r="G74" s="8">
        <v>7.3000000000000001E-3</v>
      </c>
    </row>
    <row r="75" spans="1:7" x14ac:dyDescent="0.3">
      <c r="A75" s="5">
        <v>44460</v>
      </c>
      <c r="B75" s="6">
        <v>60.16</v>
      </c>
      <c r="C75" s="7">
        <v>60.63</v>
      </c>
      <c r="D75" s="7">
        <v>61.4</v>
      </c>
      <c r="E75" s="7">
        <v>59.85</v>
      </c>
      <c r="F75" s="7" t="s">
        <v>521</v>
      </c>
      <c r="G75" s="8">
        <v>-8.6E-3</v>
      </c>
    </row>
    <row r="76" spans="1:7" x14ac:dyDescent="0.3">
      <c r="A76" s="5">
        <v>44459</v>
      </c>
      <c r="B76" s="6">
        <v>60.68</v>
      </c>
      <c r="C76" s="7">
        <v>59.1</v>
      </c>
      <c r="D76" s="7">
        <v>61.05</v>
      </c>
      <c r="E76" s="7">
        <v>58.5</v>
      </c>
      <c r="F76" s="7" t="s">
        <v>522</v>
      </c>
      <c r="G76" s="8">
        <v>2.0199999999999999E-2</v>
      </c>
    </row>
    <row r="77" spans="1:7" x14ac:dyDescent="0.3">
      <c r="A77" s="5">
        <v>44456</v>
      </c>
      <c r="B77" s="6">
        <v>59.48</v>
      </c>
      <c r="C77" s="7">
        <v>59.35</v>
      </c>
      <c r="D77" s="7">
        <v>60.2</v>
      </c>
      <c r="E77" s="7">
        <v>59.02</v>
      </c>
      <c r="F77" s="7" t="s">
        <v>523</v>
      </c>
      <c r="G77" s="8">
        <v>2.8999999999999998E-3</v>
      </c>
    </row>
    <row r="78" spans="1:7" x14ac:dyDescent="0.3">
      <c r="A78" s="5">
        <v>44455</v>
      </c>
      <c r="B78" s="6">
        <v>59.31</v>
      </c>
      <c r="C78" s="7">
        <v>59.29</v>
      </c>
      <c r="D78" s="7">
        <v>60.84</v>
      </c>
      <c r="E78" s="7">
        <v>58.31</v>
      </c>
      <c r="F78" s="7" t="s">
        <v>524</v>
      </c>
      <c r="G78" s="8">
        <v>-9.1999999999999998E-3</v>
      </c>
    </row>
    <row r="79" spans="1:7" x14ac:dyDescent="0.3">
      <c r="A79" s="5">
        <v>44454</v>
      </c>
      <c r="B79" s="6">
        <v>59.86</v>
      </c>
      <c r="C79" s="7">
        <v>59.64</v>
      </c>
      <c r="D79" s="7">
        <v>61.44</v>
      </c>
      <c r="E79" s="7">
        <v>58.74</v>
      </c>
      <c r="F79" s="7" t="s">
        <v>525</v>
      </c>
      <c r="G79" s="8">
        <v>2.0000000000000001E-4</v>
      </c>
    </row>
    <row r="80" spans="1:7" x14ac:dyDescent="0.3">
      <c r="A80" s="5">
        <v>44453</v>
      </c>
      <c r="B80" s="6">
        <v>59.85</v>
      </c>
      <c r="C80" s="7">
        <v>61.5</v>
      </c>
      <c r="D80" s="7">
        <v>61.98</v>
      </c>
      <c r="E80" s="7">
        <v>59.28</v>
      </c>
      <c r="F80" s="7" t="s">
        <v>526</v>
      </c>
      <c r="G80" s="8">
        <v>-0.02</v>
      </c>
    </row>
    <row r="81" spans="1:7" x14ac:dyDescent="0.3">
      <c r="A81" s="5">
        <v>44452</v>
      </c>
      <c r="B81" s="6">
        <v>61.07</v>
      </c>
      <c r="C81" s="7">
        <v>61</v>
      </c>
      <c r="D81" s="7">
        <v>62.69</v>
      </c>
      <c r="E81" s="7">
        <v>60.86</v>
      </c>
      <c r="F81" s="7" t="s">
        <v>527</v>
      </c>
      <c r="G81" s="8">
        <v>2.5000000000000001E-3</v>
      </c>
    </row>
    <row r="82" spans="1:7" x14ac:dyDescent="0.3">
      <c r="A82" s="5">
        <v>44449</v>
      </c>
      <c r="B82" s="6">
        <v>60.92</v>
      </c>
      <c r="C82" s="7">
        <v>63.13</v>
      </c>
      <c r="D82" s="7">
        <v>63.15</v>
      </c>
      <c r="E82" s="7">
        <v>60.6</v>
      </c>
      <c r="F82" s="7" t="s">
        <v>528</v>
      </c>
      <c r="G82" s="8">
        <v>-2.92E-2</v>
      </c>
    </row>
    <row r="83" spans="1:7" x14ac:dyDescent="0.3">
      <c r="A83" s="5">
        <v>44448</v>
      </c>
      <c r="B83" s="6">
        <v>62.75</v>
      </c>
      <c r="C83" s="7">
        <v>62.75</v>
      </c>
      <c r="D83" s="7">
        <v>63.12</v>
      </c>
      <c r="E83" s="7">
        <v>61.88</v>
      </c>
      <c r="F83" s="7" t="s">
        <v>529</v>
      </c>
      <c r="G83" s="8">
        <v>4.7999999999999996E-3</v>
      </c>
    </row>
    <row r="84" spans="1:7" x14ac:dyDescent="0.3">
      <c r="A84" s="5">
        <v>44447</v>
      </c>
      <c r="B84" s="6">
        <v>62.45</v>
      </c>
      <c r="C84" s="7">
        <v>62.3</v>
      </c>
      <c r="D84" s="7">
        <v>63.35</v>
      </c>
      <c r="E84" s="7">
        <v>61.94</v>
      </c>
      <c r="F84" s="7" t="s">
        <v>530</v>
      </c>
      <c r="G84" s="8">
        <v>7.4000000000000003E-3</v>
      </c>
    </row>
    <row r="85" spans="1:7" x14ac:dyDescent="0.3">
      <c r="A85" s="5">
        <v>44446</v>
      </c>
      <c r="B85" s="6">
        <v>61.99</v>
      </c>
      <c r="C85" s="7">
        <v>62.55</v>
      </c>
      <c r="D85" s="7">
        <v>62.88</v>
      </c>
      <c r="E85" s="7">
        <v>61.61</v>
      </c>
      <c r="F85" s="7" t="s">
        <v>531</v>
      </c>
      <c r="G85" s="8">
        <v>-5.1000000000000004E-3</v>
      </c>
    </row>
    <row r="86" spans="1:7" x14ac:dyDescent="0.3">
      <c r="A86" s="5">
        <v>44445</v>
      </c>
      <c r="B86" s="6">
        <v>62.31</v>
      </c>
      <c r="C86" s="7">
        <v>61.4</v>
      </c>
      <c r="D86" s="7">
        <v>63.19</v>
      </c>
      <c r="E86" s="7">
        <v>61.4</v>
      </c>
      <c r="F86" s="7" t="s">
        <v>491</v>
      </c>
      <c r="G86" s="8">
        <v>1.61E-2</v>
      </c>
    </row>
    <row r="87" spans="1:7" x14ac:dyDescent="0.3">
      <c r="A87" s="5">
        <v>44442</v>
      </c>
      <c r="B87" s="6">
        <v>61.32</v>
      </c>
      <c r="C87" s="7">
        <v>61.32</v>
      </c>
      <c r="D87" s="7">
        <v>62.45</v>
      </c>
      <c r="E87" s="7">
        <v>61.12</v>
      </c>
      <c r="F87" s="7" t="s">
        <v>532</v>
      </c>
      <c r="G87" s="8">
        <v>-3.3E-3</v>
      </c>
    </row>
    <row r="88" spans="1:7" x14ac:dyDescent="0.3">
      <c r="A88" s="5">
        <v>44441</v>
      </c>
      <c r="B88" s="6">
        <v>61.52</v>
      </c>
      <c r="C88" s="7">
        <v>60.35</v>
      </c>
      <c r="D88" s="7">
        <v>61.75</v>
      </c>
      <c r="E88" s="7">
        <v>59.55</v>
      </c>
      <c r="F88" s="7" t="s">
        <v>533</v>
      </c>
      <c r="G88" s="8">
        <v>2.3300000000000001E-2</v>
      </c>
    </row>
    <row r="89" spans="1:7" x14ac:dyDescent="0.3">
      <c r="A89" s="5">
        <v>44440</v>
      </c>
      <c r="B89" s="6">
        <v>60.12</v>
      </c>
      <c r="C89" s="7">
        <v>60.6</v>
      </c>
      <c r="D89" s="7">
        <v>61.9</v>
      </c>
      <c r="E89" s="7">
        <v>59.6</v>
      </c>
      <c r="F89" s="7" t="s">
        <v>534</v>
      </c>
      <c r="G89" s="8">
        <v>-1.0500000000000001E-2</v>
      </c>
    </row>
    <row r="90" spans="1:7" x14ac:dyDescent="0.3">
      <c r="A90" s="5">
        <v>44439</v>
      </c>
      <c r="B90" s="6">
        <v>60.76</v>
      </c>
      <c r="C90" s="7">
        <v>60.95</v>
      </c>
      <c r="D90" s="7">
        <v>60.95</v>
      </c>
      <c r="E90" s="7">
        <v>59.9</v>
      </c>
      <c r="F90" s="7" t="s">
        <v>535</v>
      </c>
      <c r="G90" s="8">
        <v>0</v>
      </c>
    </row>
    <row r="91" spans="1:7" x14ac:dyDescent="0.3">
      <c r="A91" s="5">
        <v>44438</v>
      </c>
      <c r="B91" s="6">
        <v>60.76</v>
      </c>
      <c r="C91" s="7">
        <v>60</v>
      </c>
      <c r="D91" s="7">
        <v>61.01</v>
      </c>
      <c r="E91" s="7">
        <v>59.87</v>
      </c>
      <c r="F91" s="7" t="s">
        <v>536</v>
      </c>
      <c r="G91" s="8">
        <v>2.98E-2</v>
      </c>
    </row>
    <row r="92" spans="1:7" x14ac:dyDescent="0.3">
      <c r="A92" s="5">
        <v>44435</v>
      </c>
      <c r="B92" s="6">
        <v>59</v>
      </c>
      <c r="C92" s="7">
        <v>57.03</v>
      </c>
      <c r="D92" s="7">
        <v>59.95</v>
      </c>
      <c r="E92" s="7">
        <v>56.87</v>
      </c>
      <c r="F92" s="7" t="s">
        <v>537</v>
      </c>
      <c r="G92" s="8">
        <v>3.7600000000000001E-2</v>
      </c>
    </row>
    <row r="93" spans="1:7" x14ac:dyDescent="0.3">
      <c r="A93" s="5">
        <v>44434</v>
      </c>
      <c r="B93" s="6">
        <v>56.86</v>
      </c>
      <c r="C93" s="7">
        <v>56.33</v>
      </c>
      <c r="D93" s="7">
        <v>57.6</v>
      </c>
      <c r="E93" s="7">
        <v>55.64</v>
      </c>
      <c r="F93" s="7" t="s">
        <v>147</v>
      </c>
      <c r="G93" s="8">
        <v>5.7000000000000002E-3</v>
      </c>
    </row>
    <row r="94" spans="1:7" x14ac:dyDescent="0.3">
      <c r="A94" s="5">
        <v>44433</v>
      </c>
      <c r="B94" s="6">
        <v>56.54</v>
      </c>
      <c r="C94" s="7">
        <v>56.78</v>
      </c>
      <c r="D94" s="7">
        <v>57.12</v>
      </c>
      <c r="E94" s="7">
        <v>55.81</v>
      </c>
      <c r="F94" s="7" t="s">
        <v>72</v>
      </c>
      <c r="G94" s="8">
        <v>-1.8E-3</v>
      </c>
    </row>
    <row r="95" spans="1:7" x14ac:dyDescent="0.3">
      <c r="A95" s="5">
        <v>44432</v>
      </c>
      <c r="B95" s="6">
        <v>56.64</v>
      </c>
      <c r="C95" s="7">
        <v>55.54</v>
      </c>
      <c r="D95" s="7">
        <v>56.86</v>
      </c>
      <c r="E95" s="7">
        <v>55.27</v>
      </c>
      <c r="F95" s="7" t="s">
        <v>538</v>
      </c>
      <c r="G95" s="8">
        <v>2.35E-2</v>
      </c>
    </row>
    <row r="96" spans="1:7" x14ac:dyDescent="0.3">
      <c r="A96" s="5">
        <v>44431</v>
      </c>
      <c r="B96" s="6">
        <v>55.34</v>
      </c>
      <c r="C96" s="7">
        <v>54.14</v>
      </c>
      <c r="D96" s="7">
        <v>56.39</v>
      </c>
      <c r="E96" s="7">
        <v>54.14</v>
      </c>
      <c r="F96" s="7" t="s">
        <v>539</v>
      </c>
      <c r="G96" s="8">
        <v>1.77E-2</v>
      </c>
    </row>
    <row r="97" spans="1:7" x14ac:dyDescent="0.3">
      <c r="A97" s="5">
        <v>44428</v>
      </c>
      <c r="B97" s="6">
        <v>54.38</v>
      </c>
      <c r="C97" s="7">
        <v>53.9</v>
      </c>
      <c r="D97" s="7">
        <v>54.88</v>
      </c>
      <c r="E97" s="7">
        <v>53.45</v>
      </c>
      <c r="F97" s="7" t="s">
        <v>540</v>
      </c>
      <c r="G97" s="8">
        <v>1.6400000000000001E-2</v>
      </c>
    </row>
    <row r="98" spans="1:7" x14ac:dyDescent="0.3">
      <c r="A98" s="5">
        <v>44427</v>
      </c>
      <c r="B98" s="6">
        <v>53.5</v>
      </c>
      <c r="C98" s="7">
        <v>56.44</v>
      </c>
      <c r="D98" s="7">
        <v>57.1</v>
      </c>
      <c r="E98" s="7">
        <v>52.51</v>
      </c>
      <c r="F98" s="7" t="s">
        <v>541</v>
      </c>
      <c r="G98" s="8">
        <v>-6.3500000000000001E-2</v>
      </c>
    </row>
    <row r="99" spans="1:7" x14ac:dyDescent="0.3">
      <c r="A99" s="5">
        <v>44426</v>
      </c>
      <c r="B99" s="6">
        <v>57.13</v>
      </c>
      <c r="C99" s="7">
        <v>57.33</v>
      </c>
      <c r="D99" s="7">
        <v>58.08</v>
      </c>
      <c r="E99" s="7">
        <v>55.34</v>
      </c>
      <c r="F99" s="7" t="s">
        <v>542</v>
      </c>
      <c r="G99" s="8">
        <v>-1.6999999999999999E-3</v>
      </c>
    </row>
    <row r="100" spans="1:7" x14ac:dyDescent="0.3">
      <c r="A100" s="5">
        <v>44425</v>
      </c>
      <c r="B100" s="6">
        <v>57.23</v>
      </c>
      <c r="C100" s="7">
        <v>58.19</v>
      </c>
      <c r="D100" s="7">
        <v>58.25</v>
      </c>
      <c r="E100" s="7">
        <v>56.98</v>
      </c>
      <c r="F100" s="7" t="s">
        <v>543</v>
      </c>
      <c r="G100" s="8">
        <v>-1.6E-2</v>
      </c>
    </row>
    <row r="101" spans="1:7" x14ac:dyDescent="0.3">
      <c r="A101" s="5">
        <v>44424</v>
      </c>
      <c r="B101" s="6">
        <v>58.16</v>
      </c>
      <c r="C101" s="7">
        <v>55.25</v>
      </c>
      <c r="D101" s="7">
        <v>58.25</v>
      </c>
      <c r="E101" s="7">
        <v>55</v>
      </c>
      <c r="F101" s="7" t="s">
        <v>544</v>
      </c>
      <c r="G101" s="8">
        <v>5.0200000000000002E-2</v>
      </c>
    </row>
    <row r="102" spans="1:7" x14ac:dyDescent="0.3">
      <c r="A102" s="5">
        <v>44421</v>
      </c>
      <c r="B102" s="6">
        <v>55.38</v>
      </c>
      <c r="C102" s="7">
        <v>56.32</v>
      </c>
      <c r="D102" s="7">
        <v>56.41</v>
      </c>
      <c r="E102" s="7">
        <v>55.15</v>
      </c>
      <c r="F102" s="7" t="s">
        <v>545</v>
      </c>
      <c r="G102" s="8">
        <v>-1.5599999999999999E-2</v>
      </c>
    </row>
    <row r="103" spans="1:7" x14ac:dyDescent="0.3">
      <c r="A103" s="5">
        <v>44420</v>
      </c>
      <c r="B103" s="6">
        <v>56.26</v>
      </c>
      <c r="C103" s="7">
        <v>58.07</v>
      </c>
      <c r="D103" s="7">
        <v>58.18</v>
      </c>
      <c r="E103" s="7">
        <v>55.9</v>
      </c>
      <c r="F103" s="7" t="s">
        <v>546</v>
      </c>
      <c r="G103" s="8">
        <v>-2.63E-2</v>
      </c>
    </row>
    <row r="104" spans="1:7" x14ac:dyDescent="0.3">
      <c r="A104" s="5">
        <v>44419</v>
      </c>
      <c r="B104" s="6">
        <v>57.78</v>
      </c>
      <c r="C104" s="7">
        <v>57.25</v>
      </c>
      <c r="D104" s="7">
        <v>58.2</v>
      </c>
      <c r="E104" s="7">
        <v>55.95</v>
      </c>
      <c r="F104" s="7" t="s">
        <v>547</v>
      </c>
      <c r="G104" s="8">
        <v>6.4000000000000003E-3</v>
      </c>
    </row>
    <row r="105" spans="1:7" x14ac:dyDescent="0.3">
      <c r="A105" s="5">
        <v>44418</v>
      </c>
      <c r="B105" s="6">
        <v>57.41</v>
      </c>
      <c r="C105" s="7">
        <v>56.83</v>
      </c>
      <c r="D105" s="7">
        <v>57.6</v>
      </c>
      <c r="E105" s="7">
        <v>56.59</v>
      </c>
      <c r="F105" s="7" t="s">
        <v>425</v>
      </c>
      <c r="G105" s="8">
        <v>1.4E-2</v>
      </c>
    </row>
    <row r="106" spans="1:7" x14ac:dyDescent="0.3">
      <c r="A106" s="5">
        <v>44417</v>
      </c>
      <c r="B106" s="6">
        <v>56.62</v>
      </c>
      <c r="C106" s="7">
        <v>56.9</v>
      </c>
      <c r="D106" s="7">
        <v>57.42</v>
      </c>
      <c r="E106" s="7">
        <v>55.88</v>
      </c>
      <c r="F106" s="7" t="s">
        <v>438</v>
      </c>
      <c r="G106" s="8">
        <v>-6.9999999999999999E-4</v>
      </c>
    </row>
    <row r="107" spans="1:7" x14ac:dyDescent="0.3">
      <c r="A107" s="5">
        <v>44414</v>
      </c>
      <c r="B107" s="6">
        <v>56.66</v>
      </c>
      <c r="C107" s="7">
        <v>56.1</v>
      </c>
      <c r="D107" s="7">
        <v>56.97</v>
      </c>
      <c r="E107" s="7">
        <v>56.1</v>
      </c>
      <c r="F107" s="7" t="s">
        <v>536</v>
      </c>
      <c r="G107" s="8">
        <v>1.21E-2</v>
      </c>
    </row>
    <row r="108" spans="1:7" x14ac:dyDescent="0.3">
      <c r="A108" s="5">
        <v>44413</v>
      </c>
      <c r="B108" s="6">
        <v>55.98</v>
      </c>
      <c r="C108" s="7">
        <v>55.45</v>
      </c>
      <c r="D108" s="7">
        <v>56.2</v>
      </c>
      <c r="E108" s="7">
        <v>54.63</v>
      </c>
      <c r="F108" s="7" t="s">
        <v>548</v>
      </c>
      <c r="G108" s="8">
        <v>9.4000000000000004E-3</v>
      </c>
    </row>
    <row r="109" spans="1:7" x14ac:dyDescent="0.3">
      <c r="A109" s="5">
        <v>44412</v>
      </c>
      <c r="B109" s="6">
        <v>55.46</v>
      </c>
      <c r="C109" s="7">
        <v>54.5</v>
      </c>
      <c r="D109" s="7">
        <v>55.63</v>
      </c>
      <c r="E109" s="7">
        <v>54.15</v>
      </c>
      <c r="F109" s="7" t="s">
        <v>549</v>
      </c>
      <c r="G109" s="8">
        <v>2.3400000000000001E-2</v>
      </c>
    </row>
    <row r="110" spans="1:7" x14ac:dyDescent="0.3">
      <c r="A110" s="5">
        <v>44411</v>
      </c>
      <c r="B110" s="6">
        <v>54.19</v>
      </c>
      <c r="C110" s="7">
        <v>54.42</v>
      </c>
      <c r="D110" s="7">
        <v>55.17</v>
      </c>
      <c r="E110" s="7">
        <v>54</v>
      </c>
      <c r="F110" s="7" t="s">
        <v>550</v>
      </c>
      <c r="G110" s="8">
        <v>-4.4000000000000003E-3</v>
      </c>
    </row>
    <row r="111" spans="1:7" x14ac:dyDescent="0.3">
      <c r="A111" s="5">
        <v>44410</v>
      </c>
      <c r="B111" s="6">
        <v>54.43</v>
      </c>
      <c r="C111" s="7">
        <v>53.19</v>
      </c>
      <c r="D111" s="7">
        <v>55.21</v>
      </c>
      <c r="E111" s="7">
        <v>53.08</v>
      </c>
      <c r="F111" s="7" t="s">
        <v>551</v>
      </c>
      <c r="G111" s="8">
        <v>2.06E-2</v>
      </c>
    </row>
    <row r="112" spans="1:7" x14ac:dyDescent="0.3">
      <c r="A112" s="5">
        <v>44407</v>
      </c>
      <c r="B112" s="6">
        <v>53.33</v>
      </c>
      <c r="C112" s="7">
        <v>53.96</v>
      </c>
      <c r="D112" s="7">
        <v>54</v>
      </c>
      <c r="E112" s="7">
        <v>52.8</v>
      </c>
      <c r="F112" s="7" t="s">
        <v>552</v>
      </c>
      <c r="G112" s="8">
        <v>-1.3299999999999999E-2</v>
      </c>
    </row>
    <row r="113" spans="1:7" x14ac:dyDescent="0.3">
      <c r="A113" s="5">
        <v>44406</v>
      </c>
      <c r="B113" s="6">
        <v>54.05</v>
      </c>
      <c r="C113" s="7">
        <v>54.14</v>
      </c>
      <c r="D113" s="7">
        <v>54.35</v>
      </c>
      <c r="E113" s="7">
        <v>53.02</v>
      </c>
      <c r="F113" s="7" t="s">
        <v>553</v>
      </c>
      <c r="G113" s="8">
        <v>3.8999999999999998E-3</v>
      </c>
    </row>
    <row r="114" spans="1:7" x14ac:dyDescent="0.3">
      <c r="A114" s="5">
        <v>44405</v>
      </c>
      <c r="B114" s="6">
        <v>53.84</v>
      </c>
      <c r="C114" s="7">
        <v>53.11</v>
      </c>
      <c r="D114" s="7">
        <v>54.28</v>
      </c>
      <c r="E114" s="7">
        <v>52.92</v>
      </c>
      <c r="F114" s="7" t="s">
        <v>554</v>
      </c>
      <c r="G114" s="8">
        <v>1.7600000000000001E-2</v>
      </c>
    </row>
    <row r="115" spans="1:7" x14ac:dyDescent="0.3">
      <c r="A115" s="5">
        <v>44404</v>
      </c>
      <c r="B115" s="6">
        <v>52.91</v>
      </c>
      <c r="C115" s="7">
        <v>53.25</v>
      </c>
      <c r="D115" s="7">
        <v>53.78</v>
      </c>
      <c r="E115" s="7">
        <v>52.79</v>
      </c>
      <c r="F115" s="7" t="s">
        <v>555</v>
      </c>
      <c r="G115" s="8">
        <v>-5.4999999999999997E-3</v>
      </c>
    </row>
    <row r="116" spans="1:7" x14ac:dyDescent="0.3">
      <c r="A116" s="5">
        <v>44403</v>
      </c>
      <c r="B116" s="6">
        <v>53.2</v>
      </c>
      <c r="C116" s="7">
        <v>50.98</v>
      </c>
      <c r="D116" s="7">
        <v>53.36</v>
      </c>
      <c r="E116" s="7">
        <v>50.56</v>
      </c>
      <c r="F116" s="7" t="s">
        <v>556</v>
      </c>
      <c r="G116" s="8">
        <v>4.5400000000000003E-2</v>
      </c>
    </row>
    <row r="117" spans="1:7" x14ac:dyDescent="0.3">
      <c r="A117" s="5">
        <v>44400</v>
      </c>
      <c r="B117" s="6">
        <v>50.89</v>
      </c>
      <c r="C117" s="7">
        <v>50.14</v>
      </c>
      <c r="D117" s="7">
        <v>50.97</v>
      </c>
      <c r="E117" s="7">
        <v>49.99</v>
      </c>
      <c r="F117" s="7" t="s">
        <v>557</v>
      </c>
      <c r="G117" s="8">
        <v>2E-3</v>
      </c>
    </row>
    <row r="118" spans="1:7" x14ac:dyDescent="0.3">
      <c r="A118" s="5">
        <v>44399</v>
      </c>
      <c r="B118" s="6">
        <v>50.79</v>
      </c>
      <c r="C118" s="7">
        <v>52.05</v>
      </c>
      <c r="D118" s="7">
        <v>52.29</v>
      </c>
      <c r="E118" s="7">
        <v>50.05</v>
      </c>
      <c r="F118" s="7" t="s">
        <v>558</v>
      </c>
      <c r="G118" s="8">
        <v>-2.5899999999999999E-2</v>
      </c>
    </row>
    <row r="119" spans="1:7" x14ac:dyDescent="0.3">
      <c r="A119" s="5">
        <v>44398</v>
      </c>
      <c r="B119" s="6">
        <v>52.14</v>
      </c>
      <c r="C119" s="7">
        <v>51.17</v>
      </c>
      <c r="D119" s="7">
        <v>52.3</v>
      </c>
      <c r="E119" s="7">
        <v>50.89</v>
      </c>
      <c r="F119" s="7" t="s">
        <v>559</v>
      </c>
      <c r="G119" s="8">
        <v>1.8200000000000001E-2</v>
      </c>
    </row>
    <row r="120" spans="1:7" x14ac:dyDescent="0.3">
      <c r="A120" s="5">
        <v>44397</v>
      </c>
      <c r="B120" s="6">
        <v>51.21</v>
      </c>
      <c r="C120" s="7">
        <v>52.42</v>
      </c>
      <c r="D120" s="7">
        <v>52.58</v>
      </c>
      <c r="E120" s="7">
        <v>50.5</v>
      </c>
      <c r="F120" s="7" t="s">
        <v>560</v>
      </c>
      <c r="G120" s="8">
        <v>-2.29E-2</v>
      </c>
    </row>
    <row r="121" spans="1:7" x14ac:dyDescent="0.3">
      <c r="A121" s="5">
        <v>44396</v>
      </c>
      <c r="B121" s="6">
        <v>52.41</v>
      </c>
      <c r="C121" s="7">
        <v>52.69</v>
      </c>
      <c r="D121" s="7">
        <v>53.97</v>
      </c>
      <c r="E121" s="7">
        <v>51.97</v>
      </c>
      <c r="F121" s="7" t="s">
        <v>60</v>
      </c>
      <c r="G121" s="8">
        <v>-9.1000000000000004E-3</v>
      </c>
    </row>
    <row r="122" spans="1:7" x14ac:dyDescent="0.3">
      <c r="A122" s="5">
        <v>44393</v>
      </c>
      <c r="B122" s="6">
        <v>52.89</v>
      </c>
      <c r="C122" s="7">
        <v>52.88</v>
      </c>
      <c r="D122" s="7">
        <v>53.65</v>
      </c>
      <c r="E122" s="7">
        <v>52.29</v>
      </c>
      <c r="F122" s="7" t="s">
        <v>561</v>
      </c>
      <c r="G122" s="8">
        <v>-1.5E-3</v>
      </c>
    </row>
    <row r="123" spans="1:7" x14ac:dyDescent="0.3">
      <c r="A123" s="5">
        <v>44392</v>
      </c>
      <c r="B123" s="6">
        <v>52.97</v>
      </c>
      <c r="C123" s="7">
        <v>52.48</v>
      </c>
      <c r="D123" s="7">
        <v>53.57</v>
      </c>
      <c r="E123" s="7">
        <v>51.88</v>
      </c>
      <c r="F123" s="7" t="s">
        <v>562</v>
      </c>
      <c r="G123" s="8">
        <v>-7.4999999999999997E-3</v>
      </c>
    </row>
    <row r="124" spans="1:7" x14ac:dyDescent="0.3">
      <c r="A124" s="5">
        <v>44391</v>
      </c>
      <c r="B124" s="6">
        <v>53.37</v>
      </c>
      <c r="C124" s="7">
        <v>53.09</v>
      </c>
      <c r="D124" s="7">
        <v>55.46</v>
      </c>
      <c r="E124" s="7">
        <v>51.64</v>
      </c>
      <c r="F124" s="7" t="s">
        <v>563</v>
      </c>
      <c r="G124" s="8">
        <v>9.7999999999999997E-3</v>
      </c>
    </row>
    <row r="125" spans="1:7" x14ac:dyDescent="0.3">
      <c r="A125" s="5">
        <v>44390</v>
      </c>
      <c r="B125" s="6">
        <v>52.85</v>
      </c>
      <c r="C125" s="7">
        <v>51.83</v>
      </c>
      <c r="D125" s="7">
        <v>53.3</v>
      </c>
      <c r="E125" s="7">
        <v>51.25</v>
      </c>
      <c r="F125" s="7" t="s">
        <v>564</v>
      </c>
      <c r="G125" s="8">
        <v>2.1999999999999999E-2</v>
      </c>
    </row>
    <row r="126" spans="1:7" x14ac:dyDescent="0.3">
      <c r="A126" s="5">
        <v>44389</v>
      </c>
      <c r="B126" s="6">
        <v>51.71</v>
      </c>
      <c r="C126" s="7">
        <v>54.23</v>
      </c>
      <c r="D126" s="7">
        <v>54.25</v>
      </c>
      <c r="E126" s="7">
        <v>51.5</v>
      </c>
      <c r="F126" s="7" t="s">
        <v>565</v>
      </c>
      <c r="G126" s="8">
        <v>-4.7E-2</v>
      </c>
    </row>
    <row r="127" spans="1:7" x14ac:dyDescent="0.3">
      <c r="A127" s="5">
        <v>44386</v>
      </c>
      <c r="B127" s="6">
        <v>54.26</v>
      </c>
      <c r="C127" s="7">
        <v>52.68</v>
      </c>
      <c r="D127" s="7">
        <v>54.45</v>
      </c>
      <c r="E127" s="7">
        <v>52.59</v>
      </c>
      <c r="F127" s="7" t="s">
        <v>566</v>
      </c>
      <c r="G127" s="8">
        <v>3.6499999999999998E-2</v>
      </c>
    </row>
    <row r="128" spans="1:7" x14ac:dyDescent="0.3">
      <c r="A128" s="5">
        <v>44385</v>
      </c>
      <c r="B128" s="6">
        <v>52.35</v>
      </c>
      <c r="C128" s="7">
        <v>52.7</v>
      </c>
      <c r="D128" s="7">
        <v>53.25</v>
      </c>
      <c r="E128" s="7">
        <v>50.87</v>
      </c>
      <c r="F128" s="7" t="s">
        <v>567</v>
      </c>
      <c r="G128" s="8">
        <v>-5.1000000000000004E-3</v>
      </c>
    </row>
    <row r="129" spans="1:7" x14ac:dyDescent="0.3">
      <c r="A129" s="5">
        <v>44384</v>
      </c>
      <c r="B129" s="6">
        <v>52.62</v>
      </c>
      <c r="C129" s="7">
        <v>53.5</v>
      </c>
      <c r="D129" s="7">
        <v>54.99</v>
      </c>
      <c r="E129" s="7">
        <v>52.39</v>
      </c>
      <c r="F129" s="7" t="s">
        <v>568</v>
      </c>
      <c r="G129" s="8">
        <v>-2.5899999999999999E-2</v>
      </c>
    </row>
    <row r="130" spans="1:7" x14ac:dyDescent="0.3">
      <c r="A130" s="5">
        <v>44383</v>
      </c>
      <c r="B130" s="6">
        <v>54.02</v>
      </c>
      <c r="C130" s="7">
        <v>58.02</v>
      </c>
      <c r="D130" s="7">
        <v>58.31</v>
      </c>
      <c r="E130" s="7">
        <v>52.2</v>
      </c>
      <c r="F130" s="7" t="s">
        <v>569</v>
      </c>
      <c r="G130" s="8">
        <v>-6.6500000000000004E-2</v>
      </c>
    </row>
    <row r="131" spans="1:7" x14ac:dyDescent="0.3">
      <c r="A131" s="5">
        <v>44382</v>
      </c>
      <c r="B131" s="6">
        <v>57.87</v>
      </c>
      <c r="C131" s="7">
        <v>57.53</v>
      </c>
      <c r="D131" s="7">
        <v>58.4</v>
      </c>
      <c r="E131" s="7">
        <v>57.41</v>
      </c>
      <c r="F131" s="7" t="s">
        <v>570</v>
      </c>
      <c r="G131" s="8">
        <v>9.1000000000000004E-3</v>
      </c>
    </row>
    <row r="132" spans="1:7" x14ac:dyDescent="0.3">
      <c r="A132" s="5">
        <v>44379</v>
      </c>
      <c r="B132" s="6">
        <v>57.35</v>
      </c>
      <c r="C132" s="7">
        <v>57.89</v>
      </c>
      <c r="D132" s="7">
        <v>58.41</v>
      </c>
      <c r="E132" s="7">
        <v>57</v>
      </c>
      <c r="F132" s="7" t="s">
        <v>571</v>
      </c>
      <c r="G132" s="8">
        <v>-5.1999999999999998E-3</v>
      </c>
    </row>
    <row r="133" spans="1:7" x14ac:dyDescent="0.3">
      <c r="A133" s="5">
        <v>44378</v>
      </c>
      <c r="B133" s="6">
        <v>57.65</v>
      </c>
      <c r="C133" s="7">
        <v>56.6</v>
      </c>
      <c r="D133" s="7">
        <v>58.64</v>
      </c>
      <c r="E133" s="7">
        <v>56.58</v>
      </c>
      <c r="F133" s="7" t="s">
        <v>572</v>
      </c>
      <c r="G133" s="8">
        <v>2.2700000000000001E-2</v>
      </c>
    </row>
    <row r="134" spans="1:7" x14ac:dyDescent="0.3">
      <c r="A134" s="5">
        <v>44377</v>
      </c>
      <c r="B134" s="6">
        <v>56.37</v>
      </c>
      <c r="C134" s="7">
        <v>55.4</v>
      </c>
      <c r="D134" s="7">
        <v>56.68</v>
      </c>
      <c r="E134" s="7">
        <v>55.22</v>
      </c>
      <c r="F134" s="7" t="s">
        <v>573</v>
      </c>
      <c r="G134" s="8">
        <v>1.3100000000000001E-2</v>
      </c>
    </row>
    <row r="135" spans="1:7" x14ac:dyDescent="0.3">
      <c r="A135" s="5">
        <v>44376</v>
      </c>
      <c r="B135" s="6">
        <v>55.64</v>
      </c>
      <c r="C135" s="7">
        <v>55.6</v>
      </c>
      <c r="D135" s="7">
        <v>56.2</v>
      </c>
      <c r="E135" s="7">
        <v>55.1</v>
      </c>
      <c r="F135" s="7" t="s">
        <v>574</v>
      </c>
      <c r="G135" s="8">
        <v>2.5000000000000001E-3</v>
      </c>
    </row>
    <row r="136" spans="1:7" x14ac:dyDescent="0.3">
      <c r="A136" s="5">
        <v>44375</v>
      </c>
      <c r="B136" s="6">
        <v>55.5</v>
      </c>
      <c r="C136" s="7">
        <v>55.25</v>
      </c>
      <c r="D136" s="7">
        <v>55.94</v>
      </c>
      <c r="E136" s="7">
        <v>54.58</v>
      </c>
      <c r="F136" s="7" t="s">
        <v>575</v>
      </c>
      <c r="G136" s="8">
        <v>8.2000000000000007E-3</v>
      </c>
    </row>
    <row r="137" spans="1:7" x14ac:dyDescent="0.3">
      <c r="A137" s="5">
        <v>44372</v>
      </c>
      <c r="B137" s="6">
        <v>55.05</v>
      </c>
      <c r="C137" s="7">
        <v>55.19</v>
      </c>
      <c r="D137" s="7">
        <v>55.82</v>
      </c>
      <c r="E137" s="7">
        <v>54.86</v>
      </c>
      <c r="F137" s="7" t="s">
        <v>576</v>
      </c>
      <c r="G137" s="8">
        <v>-6.9999999999999999E-4</v>
      </c>
    </row>
    <row r="138" spans="1:7" x14ac:dyDescent="0.3">
      <c r="A138" s="5">
        <v>44371</v>
      </c>
      <c r="B138" s="6">
        <v>55.09</v>
      </c>
      <c r="C138" s="7">
        <v>54.65</v>
      </c>
      <c r="D138" s="7">
        <v>55.35</v>
      </c>
      <c r="E138" s="7">
        <v>54.28</v>
      </c>
      <c r="F138" s="7" t="s">
        <v>577</v>
      </c>
      <c r="G138" s="8">
        <v>7.7000000000000002E-3</v>
      </c>
    </row>
    <row r="139" spans="1:7" x14ac:dyDescent="0.3">
      <c r="A139" s="5">
        <v>44370</v>
      </c>
      <c r="B139" s="6">
        <v>54.67</v>
      </c>
      <c r="C139" s="7">
        <v>53.6</v>
      </c>
      <c r="D139" s="7">
        <v>54.85</v>
      </c>
      <c r="E139" s="7">
        <v>53.5</v>
      </c>
      <c r="F139" s="7" t="s">
        <v>578</v>
      </c>
      <c r="G139" s="8">
        <v>2.3599999999999999E-2</v>
      </c>
    </row>
    <row r="140" spans="1:7" x14ac:dyDescent="0.3">
      <c r="A140" s="5">
        <v>44369</v>
      </c>
      <c r="B140" s="6">
        <v>53.41</v>
      </c>
      <c r="C140" s="7">
        <v>52.57</v>
      </c>
      <c r="D140" s="7">
        <v>53.49</v>
      </c>
      <c r="E140" s="7">
        <v>52.24</v>
      </c>
      <c r="F140" s="7" t="s">
        <v>579</v>
      </c>
      <c r="G140" s="8">
        <v>1.89E-2</v>
      </c>
    </row>
    <row r="141" spans="1:7" x14ac:dyDescent="0.3">
      <c r="A141" s="5">
        <v>44368</v>
      </c>
      <c r="B141" s="6">
        <v>52.42</v>
      </c>
      <c r="C141" s="7">
        <v>51.78</v>
      </c>
      <c r="D141" s="7">
        <v>52.99</v>
      </c>
      <c r="E141" s="7">
        <v>51.61</v>
      </c>
      <c r="F141" s="7" t="s">
        <v>580</v>
      </c>
      <c r="G141" s="8">
        <v>0.01</v>
      </c>
    </row>
    <row r="142" spans="1:7" x14ac:dyDescent="0.3">
      <c r="A142" s="5">
        <v>44365</v>
      </c>
      <c r="B142" s="6">
        <v>51.9</v>
      </c>
      <c r="C142" s="7">
        <v>51.31</v>
      </c>
      <c r="D142" s="7">
        <v>52.09</v>
      </c>
      <c r="E142" s="7">
        <v>51.2</v>
      </c>
      <c r="F142" s="7" t="s">
        <v>581</v>
      </c>
      <c r="G142" s="8">
        <v>1.9400000000000001E-2</v>
      </c>
    </row>
    <row r="143" spans="1:7" x14ac:dyDescent="0.3">
      <c r="A143" s="5">
        <v>44364</v>
      </c>
      <c r="B143" s="6">
        <v>50.91</v>
      </c>
      <c r="C143" s="7">
        <v>51.09</v>
      </c>
      <c r="D143" s="7">
        <v>51.4</v>
      </c>
      <c r="E143" s="7">
        <v>50.35</v>
      </c>
      <c r="F143" s="7" t="s">
        <v>582</v>
      </c>
      <c r="G143" s="8">
        <v>-8.3999999999999995E-3</v>
      </c>
    </row>
    <row r="144" spans="1:7" x14ac:dyDescent="0.3">
      <c r="A144" s="5">
        <v>44363</v>
      </c>
      <c r="B144" s="6">
        <v>51.34</v>
      </c>
      <c r="C144" s="7">
        <v>51.4</v>
      </c>
      <c r="D144" s="7">
        <v>52.42</v>
      </c>
      <c r="E144" s="7">
        <v>50.75</v>
      </c>
      <c r="F144" s="7" t="s">
        <v>583</v>
      </c>
      <c r="G144" s="8">
        <v>-1.1999999999999999E-3</v>
      </c>
    </row>
    <row r="145" spans="1:7" x14ac:dyDescent="0.3">
      <c r="A145" s="5">
        <v>44362</v>
      </c>
      <c r="B145" s="6">
        <v>51.4</v>
      </c>
      <c r="C145" s="7">
        <v>52.63</v>
      </c>
      <c r="D145" s="7">
        <v>52.65</v>
      </c>
      <c r="E145" s="7">
        <v>51.05</v>
      </c>
      <c r="F145" s="7" t="s">
        <v>584</v>
      </c>
      <c r="G145" s="8">
        <v>-2.8400000000000002E-2</v>
      </c>
    </row>
    <row r="146" spans="1:7" x14ac:dyDescent="0.3">
      <c r="A146" s="5">
        <v>44361</v>
      </c>
      <c r="B146" s="6">
        <v>52.9</v>
      </c>
      <c r="C146" s="7">
        <v>52.9</v>
      </c>
      <c r="D146" s="7">
        <v>53.99</v>
      </c>
      <c r="E146" s="7">
        <v>52.37</v>
      </c>
      <c r="F146" s="7" t="s">
        <v>585</v>
      </c>
      <c r="G146" s="8">
        <v>4.4000000000000003E-3</v>
      </c>
    </row>
    <row r="147" spans="1:7" x14ac:dyDescent="0.3">
      <c r="A147" s="5">
        <v>44358</v>
      </c>
      <c r="B147" s="6">
        <v>52.67</v>
      </c>
      <c r="C147" s="7">
        <v>52.8</v>
      </c>
      <c r="D147" s="7">
        <v>53.85</v>
      </c>
      <c r="E147" s="7">
        <v>52.38</v>
      </c>
      <c r="F147" s="7" t="s">
        <v>138</v>
      </c>
      <c r="G147" s="8">
        <v>-2.06E-2</v>
      </c>
    </row>
    <row r="148" spans="1:7" x14ac:dyDescent="0.3">
      <c r="A148" s="5">
        <v>44357</v>
      </c>
      <c r="B148" s="6">
        <v>53.78</v>
      </c>
      <c r="C148" s="7">
        <v>53.25</v>
      </c>
      <c r="D148" s="7">
        <v>53.97</v>
      </c>
      <c r="E148" s="7">
        <v>52.64</v>
      </c>
      <c r="F148" s="7" t="s">
        <v>586</v>
      </c>
      <c r="G148" s="8">
        <v>5.0000000000000001E-3</v>
      </c>
    </row>
    <row r="149" spans="1:7" x14ac:dyDescent="0.3">
      <c r="A149" s="5">
        <v>44356</v>
      </c>
      <c r="B149" s="6">
        <v>53.51</v>
      </c>
      <c r="C149" s="7">
        <v>52.47</v>
      </c>
      <c r="D149" s="7">
        <v>54.19</v>
      </c>
      <c r="E149" s="7">
        <v>52.35</v>
      </c>
      <c r="F149" s="7" t="s">
        <v>587</v>
      </c>
      <c r="G149" s="8">
        <v>2.5700000000000001E-2</v>
      </c>
    </row>
    <row r="150" spans="1:7" x14ac:dyDescent="0.3">
      <c r="A150" s="5">
        <v>44355</v>
      </c>
      <c r="B150" s="6">
        <v>52.17</v>
      </c>
      <c r="C150" s="7">
        <v>51.78</v>
      </c>
      <c r="D150" s="7">
        <v>52.63</v>
      </c>
      <c r="E150" s="7">
        <v>51.54</v>
      </c>
      <c r="F150" s="7" t="s">
        <v>19</v>
      </c>
      <c r="G150" s="8">
        <v>1.3599999999999999E-2</v>
      </c>
    </row>
    <row r="151" spans="1:7" x14ac:dyDescent="0.3">
      <c r="A151" s="5">
        <v>44354</v>
      </c>
      <c r="B151" s="6">
        <v>51.47</v>
      </c>
      <c r="C151" s="7">
        <v>49.39</v>
      </c>
      <c r="D151" s="7">
        <v>52</v>
      </c>
      <c r="E151" s="7">
        <v>49.3</v>
      </c>
      <c r="F151" s="7" t="s">
        <v>588</v>
      </c>
      <c r="G151" s="8">
        <v>0.03</v>
      </c>
    </row>
    <row r="152" spans="1:7" x14ac:dyDescent="0.3">
      <c r="A152" s="5">
        <v>44351</v>
      </c>
      <c r="B152" s="6">
        <v>49.97</v>
      </c>
      <c r="C152" s="7">
        <v>50.72</v>
      </c>
      <c r="D152" s="7">
        <v>51.5</v>
      </c>
      <c r="E152" s="7">
        <v>49.26</v>
      </c>
      <c r="F152" s="7" t="s">
        <v>589</v>
      </c>
      <c r="G152" s="8">
        <v>-5.4000000000000003E-3</v>
      </c>
    </row>
    <row r="153" spans="1:7" x14ac:dyDescent="0.3">
      <c r="A153" s="5">
        <v>44350</v>
      </c>
      <c r="B153" s="6">
        <v>50.24</v>
      </c>
      <c r="C153" s="7">
        <v>51.64</v>
      </c>
      <c r="D153" s="7">
        <v>52.66</v>
      </c>
      <c r="E153" s="7">
        <v>50.13</v>
      </c>
      <c r="F153" s="7" t="s">
        <v>590</v>
      </c>
      <c r="G153" s="8">
        <v>-2.2599999999999999E-2</v>
      </c>
    </row>
    <row r="154" spans="1:7" x14ac:dyDescent="0.3">
      <c r="A154" s="5">
        <v>44349</v>
      </c>
      <c r="B154" s="6">
        <v>51.4</v>
      </c>
      <c r="C154" s="7">
        <v>52</v>
      </c>
      <c r="D154" s="7">
        <v>52.25</v>
      </c>
      <c r="E154" s="7">
        <v>50.83</v>
      </c>
      <c r="F154" s="7" t="s">
        <v>591</v>
      </c>
      <c r="G154" s="8">
        <v>-1.9300000000000001E-2</v>
      </c>
    </row>
    <row r="155" spans="1:7" x14ac:dyDescent="0.3">
      <c r="A155" s="5">
        <v>44348</v>
      </c>
      <c r="B155" s="6">
        <v>52.41</v>
      </c>
      <c r="C155" s="7">
        <v>51.9</v>
      </c>
      <c r="D155" s="7">
        <v>53.3</v>
      </c>
      <c r="E155" s="7">
        <v>51.7</v>
      </c>
      <c r="F155" s="7" t="s">
        <v>592</v>
      </c>
      <c r="G155" s="8">
        <v>1.37E-2</v>
      </c>
    </row>
    <row r="156" spans="1:7" x14ac:dyDescent="0.3">
      <c r="A156" s="5">
        <v>44347</v>
      </c>
      <c r="B156" s="6">
        <v>51.7</v>
      </c>
      <c r="C156" s="7">
        <v>51.63</v>
      </c>
      <c r="D156" s="7">
        <v>52.03</v>
      </c>
      <c r="E156" s="7">
        <v>51.25</v>
      </c>
      <c r="F156" s="7"/>
      <c r="G156" s="8">
        <v>1.3100000000000001E-2</v>
      </c>
    </row>
    <row r="157" spans="1:7" x14ac:dyDescent="0.3">
      <c r="A157" s="5">
        <v>44344</v>
      </c>
      <c r="B157" s="6">
        <v>51.03</v>
      </c>
      <c r="C157" s="7">
        <v>51.6</v>
      </c>
      <c r="D157" s="7">
        <v>52.4</v>
      </c>
      <c r="E157" s="7">
        <v>50.22</v>
      </c>
      <c r="F157" s="7" t="s">
        <v>593</v>
      </c>
      <c r="G157" s="8">
        <v>-1.5599999999999999E-2</v>
      </c>
    </row>
    <row r="158" spans="1:7" x14ac:dyDescent="0.3">
      <c r="A158" s="5">
        <v>44343</v>
      </c>
      <c r="B158" s="6">
        <v>51.84</v>
      </c>
      <c r="C158" s="7">
        <v>53</v>
      </c>
      <c r="D158" s="7">
        <v>53.64</v>
      </c>
      <c r="E158" s="7">
        <v>50.95</v>
      </c>
      <c r="F158" s="7" t="s">
        <v>594</v>
      </c>
      <c r="G158" s="8">
        <v>-3.4099999999999998E-2</v>
      </c>
    </row>
    <row r="159" spans="1:7" x14ac:dyDescent="0.3">
      <c r="A159" s="5">
        <v>44342</v>
      </c>
      <c r="B159" s="6">
        <v>53.67</v>
      </c>
      <c r="C159" s="7">
        <v>53.3</v>
      </c>
      <c r="D159" s="7">
        <v>54.7</v>
      </c>
      <c r="E159" s="7">
        <v>52.61</v>
      </c>
      <c r="F159" s="7" t="s">
        <v>595</v>
      </c>
      <c r="G159" s="8">
        <v>6.6E-3</v>
      </c>
    </row>
    <row r="160" spans="1:7" x14ac:dyDescent="0.3">
      <c r="A160" s="5">
        <v>44341</v>
      </c>
      <c r="B160" s="6">
        <v>53.32</v>
      </c>
      <c r="C160" s="7">
        <v>52.9</v>
      </c>
      <c r="D160" s="7">
        <v>53.8</v>
      </c>
      <c r="E160" s="7">
        <v>52.23</v>
      </c>
      <c r="F160" s="7" t="s">
        <v>596</v>
      </c>
      <c r="G160" s="8">
        <v>1.04E-2</v>
      </c>
    </row>
    <row r="161" spans="1:7" x14ac:dyDescent="0.3">
      <c r="A161" s="5">
        <v>44340</v>
      </c>
      <c r="B161" s="6">
        <v>52.77</v>
      </c>
      <c r="C161" s="7">
        <v>51.69</v>
      </c>
      <c r="D161" s="7">
        <v>52.9</v>
      </c>
      <c r="E161" s="7">
        <v>50.65</v>
      </c>
      <c r="F161" s="7" t="s">
        <v>597</v>
      </c>
      <c r="G161" s="8">
        <v>1.9699999999999999E-2</v>
      </c>
    </row>
    <row r="162" spans="1:7" x14ac:dyDescent="0.3">
      <c r="A162" s="5">
        <v>44337</v>
      </c>
      <c r="B162" s="6">
        <v>51.75</v>
      </c>
      <c r="C162" s="7">
        <v>52.1</v>
      </c>
      <c r="D162" s="7">
        <v>53.64</v>
      </c>
      <c r="E162" s="7">
        <v>50.9</v>
      </c>
      <c r="F162" s="7" t="s">
        <v>598</v>
      </c>
      <c r="G162" s="8">
        <v>-1.7999999999999999E-2</v>
      </c>
    </row>
    <row r="163" spans="1:7" x14ac:dyDescent="0.3">
      <c r="A163" s="5">
        <v>44336</v>
      </c>
      <c r="B163" s="6">
        <v>52.7</v>
      </c>
      <c r="C163" s="7">
        <v>49.75</v>
      </c>
      <c r="D163" s="7">
        <v>52.81</v>
      </c>
      <c r="E163" s="7">
        <v>49.6</v>
      </c>
      <c r="F163" s="7" t="s">
        <v>599</v>
      </c>
      <c r="G163" s="8">
        <v>6.08E-2</v>
      </c>
    </row>
    <row r="164" spans="1:7" x14ac:dyDescent="0.3">
      <c r="A164" s="5">
        <v>44335</v>
      </c>
      <c r="B164" s="6">
        <v>49.68</v>
      </c>
      <c r="C164" s="7">
        <v>52.25</v>
      </c>
      <c r="D164" s="7">
        <v>53.01</v>
      </c>
      <c r="E164" s="7">
        <v>48.61</v>
      </c>
      <c r="F164" s="7" t="s">
        <v>600</v>
      </c>
      <c r="G164" s="8">
        <v>-6.3899999999999998E-2</v>
      </c>
    </row>
    <row r="165" spans="1:7" x14ac:dyDescent="0.3">
      <c r="A165" s="5">
        <v>44334</v>
      </c>
      <c r="B165" s="6">
        <v>53.07</v>
      </c>
      <c r="C165" s="7">
        <v>55.84</v>
      </c>
      <c r="D165" s="7">
        <v>56.5</v>
      </c>
      <c r="E165" s="7">
        <v>52.41</v>
      </c>
      <c r="F165" s="7" t="s">
        <v>601</v>
      </c>
      <c r="G165" s="8">
        <v>-5.8000000000000003E-2</v>
      </c>
    </row>
    <row r="166" spans="1:7" x14ac:dyDescent="0.3">
      <c r="A166" s="5">
        <v>44333</v>
      </c>
      <c r="B166" s="6">
        <v>56.34</v>
      </c>
      <c r="C166" s="7">
        <v>56.65</v>
      </c>
      <c r="D166" s="7">
        <v>56.74</v>
      </c>
      <c r="E166" s="7">
        <v>55.3</v>
      </c>
      <c r="F166" s="7" t="s">
        <v>602</v>
      </c>
      <c r="G166" s="8">
        <v>-5.4999999999999997E-3</v>
      </c>
    </row>
    <row r="167" spans="1:7" x14ac:dyDescent="0.3">
      <c r="A167" s="5">
        <v>44330</v>
      </c>
      <c r="B167" s="6">
        <v>56.65</v>
      </c>
      <c r="C167" s="7">
        <v>54.65</v>
      </c>
      <c r="D167" s="7">
        <v>56.9</v>
      </c>
      <c r="E167" s="7">
        <v>54.57</v>
      </c>
      <c r="F167" s="7" t="s">
        <v>603</v>
      </c>
      <c r="G167" s="8">
        <v>3.9600000000000003E-2</v>
      </c>
    </row>
    <row r="168" spans="1:7" x14ac:dyDescent="0.3">
      <c r="A168" s="5">
        <v>44329</v>
      </c>
      <c r="B168" s="6">
        <v>54.49</v>
      </c>
      <c r="C168" s="7">
        <v>55.17</v>
      </c>
      <c r="D168" s="7">
        <v>55.17</v>
      </c>
      <c r="E168" s="7">
        <v>53.21</v>
      </c>
      <c r="F168" s="7" t="s">
        <v>604</v>
      </c>
      <c r="G168" s="8">
        <v>-1.4999999999999999E-2</v>
      </c>
    </row>
    <row r="169" spans="1:7" x14ac:dyDescent="0.3">
      <c r="A169" s="5">
        <v>44328</v>
      </c>
      <c r="B169" s="6">
        <v>55.32</v>
      </c>
      <c r="C169" s="7">
        <v>53.15</v>
      </c>
      <c r="D169" s="7">
        <v>55.47</v>
      </c>
      <c r="E169" s="7">
        <v>53.05</v>
      </c>
      <c r="F169" s="7" t="s">
        <v>605</v>
      </c>
      <c r="G169" s="8">
        <v>4.2999999999999997E-2</v>
      </c>
    </row>
    <row r="170" spans="1:7" x14ac:dyDescent="0.3">
      <c r="A170" s="5">
        <v>44327</v>
      </c>
      <c r="B170" s="6">
        <v>53.04</v>
      </c>
      <c r="C170" s="7">
        <v>52.1</v>
      </c>
      <c r="D170" s="7">
        <v>53.45</v>
      </c>
      <c r="E170" s="7">
        <v>51.37</v>
      </c>
      <c r="F170" s="7" t="s">
        <v>606</v>
      </c>
      <c r="G170" s="8">
        <v>1.5699999999999999E-2</v>
      </c>
    </row>
    <row r="171" spans="1:7" x14ac:dyDescent="0.3">
      <c r="A171" s="5">
        <v>44326</v>
      </c>
      <c r="B171" s="6">
        <v>52.22</v>
      </c>
      <c r="C171" s="7">
        <v>50.9</v>
      </c>
      <c r="D171" s="7">
        <v>52.77</v>
      </c>
      <c r="E171" s="7">
        <v>50.9</v>
      </c>
      <c r="F171" s="7" t="s">
        <v>607</v>
      </c>
      <c r="G171" s="8">
        <v>3.5099999999999999E-2</v>
      </c>
    </row>
    <row r="172" spans="1:7" x14ac:dyDescent="0.3">
      <c r="A172" s="5">
        <v>44323</v>
      </c>
      <c r="B172" s="6">
        <v>50.45</v>
      </c>
      <c r="C172" s="7">
        <v>49.94</v>
      </c>
      <c r="D172" s="7">
        <v>51.1</v>
      </c>
      <c r="E172" s="7">
        <v>49.41</v>
      </c>
      <c r="F172" s="7" t="s">
        <v>608</v>
      </c>
      <c r="G172" s="8">
        <v>1.0200000000000001E-2</v>
      </c>
    </row>
    <row r="173" spans="1:7" x14ac:dyDescent="0.3">
      <c r="A173" s="5">
        <v>44322</v>
      </c>
      <c r="B173" s="6">
        <v>49.94</v>
      </c>
      <c r="C173" s="7">
        <v>49.58</v>
      </c>
      <c r="D173" s="7">
        <v>50.48</v>
      </c>
      <c r="E173" s="7">
        <v>49.19</v>
      </c>
      <c r="F173" s="7" t="s">
        <v>609</v>
      </c>
      <c r="G173" s="8">
        <v>9.9000000000000008E-3</v>
      </c>
    </row>
    <row r="174" spans="1:7" x14ac:dyDescent="0.3">
      <c r="A174" s="5">
        <v>44321</v>
      </c>
      <c r="B174" s="6">
        <v>49.45</v>
      </c>
      <c r="C174" s="7">
        <v>48.77</v>
      </c>
      <c r="D174" s="7">
        <v>49.5</v>
      </c>
      <c r="E174" s="7">
        <v>48.55</v>
      </c>
      <c r="F174" s="7" t="s">
        <v>610</v>
      </c>
      <c r="G174" s="8">
        <v>1.7299999999999999E-2</v>
      </c>
    </row>
    <row r="175" spans="1:7" x14ac:dyDescent="0.3">
      <c r="A175" s="5">
        <v>44320</v>
      </c>
      <c r="B175" s="6">
        <v>48.61</v>
      </c>
      <c r="C175" s="7">
        <v>49.6</v>
      </c>
      <c r="D175" s="7">
        <v>50.05</v>
      </c>
      <c r="E175" s="7">
        <v>48.4</v>
      </c>
      <c r="F175" s="7" t="s">
        <v>611</v>
      </c>
      <c r="G175" s="8">
        <v>-1.6400000000000001E-2</v>
      </c>
    </row>
    <row r="176" spans="1:7" x14ac:dyDescent="0.3">
      <c r="A176" s="5">
        <v>44319</v>
      </c>
      <c r="B176" s="6">
        <v>49.42</v>
      </c>
      <c r="C176" s="7">
        <v>48.95</v>
      </c>
      <c r="D176" s="7">
        <v>49.9</v>
      </c>
      <c r="E176" s="7">
        <v>48.86</v>
      </c>
      <c r="F176" s="7" t="s">
        <v>125</v>
      </c>
      <c r="G176" s="8">
        <v>1.1900000000000001E-2</v>
      </c>
    </row>
    <row r="177" spans="1:7" x14ac:dyDescent="0.3">
      <c r="A177" s="5">
        <v>44316</v>
      </c>
      <c r="B177" s="6">
        <v>48.84</v>
      </c>
      <c r="C177" s="7">
        <v>47.88</v>
      </c>
      <c r="D177" s="7">
        <v>49.41</v>
      </c>
      <c r="E177" s="7">
        <v>47.65</v>
      </c>
      <c r="F177" s="7" t="s">
        <v>612</v>
      </c>
      <c r="G177" s="8">
        <v>1.7100000000000001E-2</v>
      </c>
    </row>
    <row r="178" spans="1:7" x14ac:dyDescent="0.3">
      <c r="A178" s="5">
        <v>44315</v>
      </c>
      <c r="B178" s="6">
        <v>48.02</v>
      </c>
      <c r="C178" s="7">
        <v>47.87</v>
      </c>
      <c r="D178" s="7">
        <v>48.18</v>
      </c>
      <c r="E178" s="7">
        <v>47.12</v>
      </c>
      <c r="F178" s="7" t="s">
        <v>613</v>
      </c>
      <c r="G178" s="8">
        <v>4.7999999999999996E-3</v>
      </c>
    </row>
    <row r="179" spans="1:7" x14ac:dyDescent="0.3">
      <c r="A179" s="5">
        <v>44314</v>
      </c>
      <c r="B179" s="6">
        <v>47.79</v>
      </c>
      <c r="C179" s="7">
        <v>47.31</v>
      </c>
      <c r="D179" s="7">
        <v>48.4</v>
      </c>
      <c r="E179" s="7">
        <v>47.28</v>
      </c>
      <c r="F179" s="7" t="s">
        <v>614</v>
      </c>
      <c r="G179" s="8">
        <v>1.04E-2</v>
      </c>
    </row>
    <row r="180" spans="1:7" x14ac:dyDescent="0.3">
      <c r="A180" s="5">
        <v>44313</v>
      </c>
      <c r="B180" s="6">
        <v>47.3</v>
      </c>
      <c r="C180" s="7">
        <v>47.4</v>
      </c>
      <c r="D180" s="7">
        <v>47.89</v>
      </c>
      <c r="E180" s="7">
        <v>46.35</v>
      </c>
      <c r="F180" s="7" t="s">
        <v>615</v>
      </c>
      <c r="G180" s="8">
        <v>2.0999999999999999E-3</v>
      </c>
    </row>
    <row r="181" spans="1:7" x14ac:dyDescent="0.3">
      <c r="A181" s="5">
        <v>44312</v>
      </c>
      <c r="B181" s="6">
        <v>47.2</v>
      </c>
      <c r="C181" s="7">
        <v>47.15</v>
      </c>
      <c r="D181" s="7">
        <v>47.73</v>
      </c>
      <c r="E181" s="7">
        <v>46.88</v>
      </c>
      <c r="F181" s="7" t="s">
        <v>616</v>
      </c>
      <c r="G181" s="8">
        <v>5.3E-3</v>
      </c>
    </row>
    <row r="182" spans="1:7" x14ac:dyDescent="0.3">
      <c r="A182" s="5">
        <v>44309</v>
      </c>
      <c r="B182" s="6">
        <v>46.95</v>
      </c>
      <c r="C182" s="7">
        <v>46.95</v>
      </c>
      <c r="D182" s="7">
        <v>47.29</v>
      </c>
      <c r="E182" s="7">
        <v>46.1</v>
      </c>
      <c r="F182" s="7" t="s">
        <v>617</v>
      </c>
      <c r="G182" s="8">
        <v>-3.0000000000000001E-3</v>
      </c>
    </row>
    <row r="183" spans="1:7" x14ac:dyDescent="0.3">
      <c r="A183" s="5">
        <v>44308</v>
      </c>
      <c r="B183" s="6">
        <v>47.09</v>
      </c>
      <c r="C183" s="7">
        <v>46.3</v>
      </c>
      <c r="D183" s="7">
        <v>47.36</v>
      </c>
      <c r="E183" s="7">
        <v>46.15</v>
      </c>
      <c r="F183" s="7" t="s">
        <v>618</v>
      </c>
      <c r="G183" s="8">
        <v>2.5700000000000001E-2</v>
      </c>
    </row>
    <row r="184" spans="1:7" x14ac:dyDescent="0.3">
      <c r="A184" s="5">
        <v>44307</v>
      </c>
      <c r="B184" s="6">
        <v>45.91</v>
      </c>
      <c r="C184" s="7">
        <v>45</v>
      </c>
      <c r="D184" s="7">
        <v>46.5</v>
      </c>
      <c r="E184" s="7">
        <v>44.78</v>
      </c>
      <c r="F184" s="7" t="s">
        <v>619</v>
      </c>
      <c r="G184" s="8">
        <v>2.2700000000000001E-2</v>
      </c>
    </row>
    <row r="185" spans="1:7" x14ac:dyDescent="0.3">
      <c r="A185" s="5">
        <v>44306</v>
      </c>
      <c r="B185" s="6">
        <v>44.89</v>
      </c>
      <c r="C185" s="7">
        <v>44.15</v>
      </c>
      <c r="D185" s="7">
        <v>45.19</v>
      </c>
      <c r="E185" s="7">
        <v>43.89</v>
      </c>
      <c r="F185" s="7" t="s">
        <v>620</v>
      </c>
      <c r="G185" s="8">
        <v>1.2200000000000001E-2</v>
      </c>
    </row>
    <row r="186" spans="1:7" x14ac:dyDescent="0.3">
      <c r="A186" s="5">
        <v>44305</v>
      </c>
      <c r="B186" s="6">
        <v>44.35</v>
      </c>
      <c r="C186" s="7">
        <v>44.38</v>
      </c>
      <c r="D186" s="7">
        <v>44.95</v>
      </c>
      <c r="E186" s="7">
        <v>43.85</v>
      </c>
      <c r="F186" s="7" t="s">
        <v>621</v>
      </c>
      <c r="G186" s="8">
        <v>-1.6000000000000001E-3</v>
      </c>
    </row>
    <row r="187" spans="1:7" x14ac:dyDescent="0.3">
      <c r="A187" s="5">
        <v>44302</v>
      </c>
      <c r="B187" s="6">
        <v>44.42</v>
      </c>
      <c r="C187" s="7">
        <v>44.4</v>
      </c>
      <c r="D187" s="7">
        <v>44.9</v>
      </c>
      <c r="E187" s="7">
        <v>44.3</v>
      </c>
      <c r="F187" s="7" t="s">
        <v>622</v>
      </c>
      <c r="G187" s="8">
        <v>5.8999999999999999E-3</v>
      </c>
    </row>
    <row r="188" spans="1:7" x14ac:dyDescent="0.3">
      <c r="A188" s="5">
        <v>44301</v>
      </c>
      <c r="B188" s="6">
        <v>44.16</v>
      </c>
      <c r="C188" s="7">
        <v>43.78</v>
      </c>
      <c r="D188" s="7">
        <v>44.55</v>
      </c>
      <c r="E188" s="7">
        <v>43.78</v>
      </c>
      <c r="F188" s="7" t="s">
        <v>623</v>
      </c>
      <c r="G188" s="8">
        <v>7.7999999999999996E-3</v>
      </c>
    </row>
    <row r="189" spans="1:7" x14ac:dyDescent="0.3">
      <c r="A189" s="5">
        <v>44300</v>
      </c>
      <c r="B189" s="6">
        <v>43.82</v>
      </c>
      <c r="C189" s="7">
        <v>43.94</v>
      </c>
      <c r="D189" s="7">
        <v>44.18</v>
      </c>
      <c r="E189" s="7">
        <v>43.45</v>
      </c>
      <c r="F189" s="7" t="s">
        <v>624</v>
      </c>
      <c r="G189" s="8">
        <v>-6.9999999999999999E-4</v>
      </c>
    </row>
    <row r="190" spans="1:7" x14ac:dyDescent="0.3">
      <c r="A190" s="5">
        <v>44299</v>
      </c>
      <c r="B190" s="6">
        <v>43.85</v>
      </c>
      <c r="C190" s="7">
        <v>44.58</v>
      </c>
      <c r="D190" s="7">
        <v>44.69</v>
      </c>
      <c r="E190" s="7">
        <v>43.72</v>
      </c>
      <c r="F190" s="7" t="s">
        <v>625</v>
      </c>
      <c r="G190" s="8">
        <v>-1.4200000000000001E-2</v>
      </c>
    </row>
    <row r="191" spans="1:7" x14ac:dyDescent="0.3">
      <c r="A191" s="5">
        <v>44298</v>
      </c>
      <c r="B191" s="6">
        <v>44.48</v>
      </c>
      <c r="C191" s="7">
        <v>43.56</v>
      </c>
      <c r="D191" s="7">
        <v>44.62</v>
      </c>
      <c r="E191" s="7">
        <v>43.53</v>
      </c>
      <c r="F191" s="7" t="s">
        <v>626</v>
      </c>
      <c r="G191" s="8">
        <v>1.9199999999999998E-2</v>
      </c>
    </row>
    <row r="192" spans="1:7" x14ac:dyDescent="0.3">
      <c r="A192" s="5">
        <v>44295</v>
      </c>
      <c r="B192" s="6">
        <v>43.64</v>
      </c>
      <c r="C192" s="7">
        <v>43.57</v>
      </c>
      <c r="D192" s="7">
        <v>43.8</v>
      </c>
      <c r="E192" s="7">
        <v>43.16</v>
      </c>
      <c r="F192" s="7" t="s">
        <v>627</v>
      </c>
      <c r="G192" s="8">
        <v>3.7000000000000002E-3</v>
      </c>
    </row>
    <row r="193" spans="1:7" x14ac:dyDescent="0.3">
      <c r="A193" s="5">
        <v>44294</v>
      </c>
      <c r="B193" s="6">
        <v>43.48</v>
      </c>
      <c r="C193" s="7">
        <v>43.86</v>
      </c>
      <c r="D193" s="7">
        <v>44.05</v>
      </c>
      <c r="E193" s="7">
        <v>43.32</v>
      </c>
      <c r="F193" s="7" t="s">
        <v>628</v>
      </c>
      <c r="G193" s="8">
        <v>-8.6999999999999994E-3</v>
      </c>
    </row>
    <row r="194" spans="1:7" x14ac:dyDescent="0.3">
      <c r="A194" s="5">
        <v>44293</v>
      </c>
      <c r="B194" s="6">
        <v>43.86</v>
      </c>
      <c r="C194" s="7">
        <v>44.35</v>
      </c>
      <c r="D194" s="7">
        <v>44.35</v>
      </c>
      <c r="E194" s="7">
        <v>43.54</v>
      </c>
      <c r="F194" s="7" t="s">
        <v>629</v>
      </c>
      <c r="G194" s="8">
        <v>-8.6E-3</v>
      </c>
    </row>
    <row r="195" spans="1:7" x14ac:dyDescent="0.3">
      <c r="A195" s="5">
        <v>44292</v>
      </c>
      <c r="B195" s="6">
        <v>44.24</v>
      </c>
      <c r="C195" s="7">
        <v>42.65</v>
      </c>
      <c r="D195" s="7">
        <v>44.35</v>
      </c>
      <c r="E195" s="7">
        <v>42.65</v>
      </c>
      <c r="F195" s="7" t="s">
        <v>630</v>
      </c>
      <c r="G195" s="8">
        <v>4.1700000000000001E-2</v>
      </c>
    </row>
    <row r="196" spans="1:7" x14ac:dyDescent="0.3">
      <c r="A196" s="5">
        <v>44291</v>
      </c>
      <c r="B196" s="6">
        <v>42.47</v>
      </c>
      <c r="C196" s="7">
        <v>42.47</v>
      </c>
      <c r="D196" s="7">
        <v>42.47</v>
      </c>
      <c r="E196" s="7">
        <v>42.47</v>
      </c>
      <c r="F196" s="7"/>
      <c r="G196" s="8">
        <v>0</v>
      </c>
    </row>
    <row r="197" spans="1:7" x14ac:dyDescent="0.3">
      <c r="A197" s="5">
        <v>44287</v>
      </c>
      <c r="B197" s="6">
        <v>42.47</v>
      </c>
      <c r="C197" s="7">
        <v>42.5</v>
      </c>
      <c r="D197" s="7">
        <v>42.88</v>
      </c>
      <c r="E197" s="7">
        <v>42.1</v>
      </c>
      <c r="F197" s="7" t="s">
        <v>631</v>
      </c>
      <c r="G197" s="8">
        <v>-1.9E-3</v>
      </c>
    </row>
    <row r="198" spans="1:7" x14ac:dyDescent="0.3">
      <c r="A198" s="5">
        <v>44286</v>
      </c>
      <c r="B198" s="6">
        <v>42.55</v>
      </c>
      <c r="C198" s="7">
        <v>42.13</v>
      </c>
      <c r="D198" s="7">
        <v>42.78</v>
      </c>
      <c r="E198" s="7">
        <v>41.95</v>
      </c>
      <c r="F198" s="7" t="s">
        <v>632</v>
      </c>
      <c r="G198" s="8">
        <v>1.1900000000000001E-2</v>
      </c>
    </row>
    <row r="199" spans="1:7" x14ac:dyDescent="0.3">
      <c r="A199" s="5">
        <v>44285</v>
      </c>
      <c r="B199" s="6">
        <v>42.05</v>
      </c>
      <c r="C199" s="7">
        <v>41.99</v>
      </c>
      <c r="D199" s="7">
        <v>42.51</v>
      </c>
      <c r="E199" s="7">
        <v>41.45</v>
      </c>
      <c r="F199" s="7" t="s">
        <v>633</v>
      </c>
      <c r="G199" s="8">
        <v>4.7999999999999996E-3</v>
      </c>
    </row>
    <row r="200" spans="1:7" x14ac:dyDescent="0.3">
      <c r="A200" s="5">
        <v>44284</v>
      </c>
      <c r="B200" s="6">
        <v>41.85</v>
      </c>
      <c r="C200" s="7">
        <v>41.59</v>
      </c>
      <c r="D200" s="7">
        <v>42.31</v>
      </c>
      <c r="E200" s="7">
        <v>40.799999999999997</v>
      </c>
      <c r="F200" s="7" t="s">
        <v>634</v>
      </c>
      <c r="G200" s="8">
        <v>2.8999999999999998E-3</v>
      </c>
    </row>
    <row r="201" spans="1:7" x14ac:dyDescent="0.3">
      <c r="A201" s="5">
        <v>44281</v>
      </c>
      <c r="B201" s="6">
        <v>41.73</v>
      </c>
      <c r="C201" s="7">
        <v>40.49</v>
      </c>
      <c r="D201" s="7">
        <v>41.85</v>
      </c>
      <c r="E201" s="7">
        <v>40.18</v>
      </c>
      <c r="F201" s="7" t="s">
        <v>310</v>
      </c>
      <c r="G201" s="8">
        <v>3.4200000000000001E-2</v>
      </c>
    </row>
    <row r="202" spans="1:7" x14ac:dyDescent="0.3">
      <c r="A202" s="5">
        <v>44280</v>
      </c>
      <c r="B202" s="6">
        <v>40.35</v>
      </c>
      <c r="C202" s="7">
        <v>41.5</v>
      </c>
      <c r="D202" s="7">
        <v>41.69</v>
      </c>
      <c r="E202" s="7">
        <v>39.630000000000003</v>
      </c>
      <c r="F202" s="7" t="s">
        <v>635</v>
      </c>
      <c r="G202" s="8">
        <v>-0.03</v>
      </c>
    </row>
    <row r="203" spans="1:7" x14ac:dyDescent="0.3">
      <c r="A203" s="5">
        <v>44279</v>
      </c>
      <c r="B203" s="6">
        <v>41.6</v>
      </c>
      <c r="C203" s="7">
        <v>41.5</v>
      </c>
      <c r="D203" s="7">
        <v>41.69</v>
      </c>
      <c r="E203" s="7">
        <v>40.729999999999997</v>
      </c>
      <c r="F203" s="7" t="s">
        <v>636</v>
      </c>
      <c r="G203" s="8">
        <v>4.1000000000000003E-3</v>
      </c>
    </row>
    <row r="204" spans="1:7" x14ac:dyDescent="0.3">
      <c r="A204" s="5">
        <v>44278</v>
      </c>
      <c r="B204" s="6">
        <v>41.43</v>
      </c>
      <c r="C204" s="7">
        <v>42.72</v>
      </c>
      <c r="D204" s="7">
        <v>42.85</v>
      </c>
      <c r="E204" s="7">
        <v>41.32</v>
      </c>
      <c r="F204" s="7" t="s">
        <v>637</v>
      </c>
      <c r="G204" s="8">
        <v>-3.2899999999999999E-2</v>
      </c>
    </row>
    <row r="205" spans="1:7" x14ac:dyDescent="0.3">
      <c r="A205" s="5">
        <v>44277</v>
      </c>
      <c r="B205" s="6">
        <v>42.84</v>
      </c>
      <c r="C205" s="7">
        <v>41.8</v>
      </c>
      <c r="D205" s="7">
        <v>43</v>
      </c>
      <c r="E205" s="7">
        <v>41.69</v>
      </c>
      <c r="F205" s="7" t="s">
        <v>638</v>
      </c>
      <c r="G205" s="8">
        <v>2.07E-2</v>
      </c>
    </row>
    <row r="206" spans="1:7" x14ac:dyDescent="0.3">
      <c r="A206" s="5">
        <v>44274</v>
      </c>
      <c r="B206" s="6">
        <v>41.97</v>
      </c>
      <c r="C206" s="7">
        <v>41.87</v>
      </c>
      <c r="D206" s="7">
        <v>42.32</v>
      </c>
      <c r="E206" s="7">
        <v>41.2</v>
      </c>
      <c r="F206" s="7" t="s">
        <v>639</v>
      </c>
      <c r="G206" s="8">
        <v>-1.01E-2</v>
      </c>
    </row>
    <row r="207" spans="1:7" x14ac:dyDescent="0.3">
      <c r="A207" s="5">
        <v>44273</v>
      </c>
      <c r="B207" s="6">
        <v>42.4</v>
      </c>
      <c r="C207" s="7">
        <v>43</v>
      </c>
      <c r="D207" s="7">
        <v>43.77</v>
      </c>
      <c r="E207" s="7">
        <v>42.2</v>
      </c>
      <c r="F207" s="7" t="s">
        <v>640</v>
      </c>
      <c r="G207" s="8">
        <v>-1.37E-2</v>
      </c>
    </row>
    <row r="208" spans="1:7" x14ac:dyDescent="0.3">
      <c r="A208" s="5">
        <v>44272</v>
      </c>
      <c r="B208" s="6">
        <v>42.99</v>
      </c>
      <c r="C208" s="7">
        <v>42</v>
      </c>
      <c r="D208" s="7">
        <v>43.07</v>
      </c>
      <c r="E208" s="7">
        <v>41.65</v>
      </c>
      <c r="F208" s="7" t="s">
        <v>641</v>
      </c>
      <c r="G208" s="8">
        <v>3.3399999999999999E-2</v>
      </c>
    </row>
    <row r="209" spans="1:7" x14ac:dyDescent="0.3">
      <c r="A209" s="5">
        <v>44271</v>
      </c>
      <c r="B209" s="6">
        <v>41.6</v>
      </c>
      <c r="C209" s="7">
        <v>42.43</v>
      </c>
      <c r="D209" s="7">
        <v>42.64</v>
      </c>
      <c r="E209" s="7">
        <v>41.53</v>
      </c>
      <c r="F209" s="7" t="s">
        <v>642</v>
      </c>
      <c r="G209" s="8">
        <v>-1.8599999999999998E-2</v>
      </c>
    </row>
    <row r="210" spans="1:7" x14ac:dyDescent="0.3">
      <c r="A210" s="5">
        <v>44270</v>
      </c>
      <c r="B210" s="6">
        <v>42.39</v>
      </c>
      <c r="C210" s="7">
        <v>42.85</v>
      </c>
      <c r="D210" s="7">
        <v>43.36</v>
      </c>
      <c r="E210" s="7">
        <v>42.06</v>
      </c>
      <c r="F210" s="7" t="s">
        <v>643</v>
      </c>
      <c r="G210" s="8">
        <v>-1.0699999999999999E-2</v>
      </c>
    </row>
    <row r="211" spans="1:7" x14ac:dyDescent="0.3">
      <c r="A211" s="5">
        <v>44267</v>
      </c>
      <c r="B211" s="6">
        <v>42.85</v>
      </c>
      <c r="C211" s="7">
        <v>41.8</v>
      </c>
      <c r="D211" s="7">
        <v>42.9</v>
      </c>
      <c r="E211" s="7">
        <v>41.5</v>
      </c>
      <c r="F211" s="7" t="s">
        <v>644</v>
      </c>
      <c r="G211" s="8">
        <v>2.1899999999999999E-2</v>
      </c>
    </row>
    <row r="212" spans="1:7" x14ac:dyDescent="0.3">
      <c r="A212" s="5">
        <v>44266</v>
      </c>
      <c r="B212" s="6">
        <v>41.93</v>
      </c>
      <c r="C212" s="7">
        <v>41.69</v>
      </c>
      <c r="D212" s="7">
        <v>42.67</v>
      </c>
      <c r="E212" s="7">
        <v>41.02</v>
      </c>
      <c r="F212" s="7" t="s">
        <v>645</v>
      </c>
      <c r="G212" s="8">
        <v>9.4000000000000004E-3</v>
      </c>
    </row>
    <row r="213" spans="1:7" x14ac:dyDescent="0.3">
      <c r="A213" s="5">
        <v>44265</v>
      </c>
      <c r="B213" s="6">
        <v>41.54</v>
      </c>
      <c r="C213" s="7">
        <v>40.83</v>
      </c>
      <c r="D213" s="7">
        <v>41.85</v>
      </c>
      <c r="E213" s="7">
        <v>40.5</v>
      </c>
      <c r="F213" s="7" t="s">
        <v>646</v>
      </c>
      <c r="G213" s="8">
        <v>2.1899999999999999E-2</v>
      </c>
    </row>
    <row r="214" spans="1:7" x14ac:dyDescent="0.3">
      <c r="A214" s="5">
        <v>44264</v>
      </c>
      <c r="B214" s="6">
        <v>40.65</v>
      </c>
      <c r="C214" s="7">
        <v>39.130000000000003</v>
      </c>
      <c r="D214" s="7">
        <v>40.83</v>
      </c>
      <c r="E214" s="7">
        <v>39.01</v>
      </c>
      <c r="F214" s="7" t="s">
        <v>519</v>
      </c>
      <c r="G214" s="8">
        <v>3.8800000000000001E-2</v>
      </c>
    </row>
    <row r="215" spans="1:7" x14ac:dyDescent="0.3">
      <c r="A215" s="5">
        <v>44263</v>
      </c>
      <c r="B215" s="6">
        <v>39.130000000000003</v>
      </c>
      <c r="C215" s="7">
        <v>39.200000000000003</v>
      </c>
      <c r="D215" s="7">
        <v>39.44</v>
      </c>
      <c r="E215" s="7">
        <v>38.31</v>
      </c>
      <c r="F215" s="7" t="s">
        <v>647</v>
      </c>
      <c r="G215" s="8">
        <v>2.8E-3</v>
      </c>
    </row>
    <row r="216" spans="1:7" x14ac:dyDescent="0.3">
      <c r="A216" s="5">
        <v>44260</v>
      </c>
      <c r="B216" s="6">
        <v>39.020000000000003</v>
      </c>
      <c r="C216" s="7">
        <v>38.17</v>
      </c>
      <c r="D216" s="7">
        <v>39.119999999999997</v>
      </c>
      <c r="E216" s="7">
        <v>37.75</v>
      </c>
      <c r="F216" s="7" t="s">
        <v>615</v>
      </c>
      <c r="G216" s="8">
        <v>2.2499999999999999E-2</v>
      </c>
    </row>
    <row r="217" spans="1:7" x14ac:dyDescent="0.3">
      <c r="A217" s="5">
        <v>44259</v>
      </c>
      <c r="B217" s="6">
        <v>38.159999999999997</v>
      </c>
      <c r="C217" s="7">
        <v>37.54</v>
      </c>
      <c r="D217" s="7">
        <v>38.43</v>
      </c>
      <c r="E217" s="7">
        <v>36.65</v>
      </c>
      <c r="F217" s="7" t="s">
        <v>648</v>
      </c>
      <c r="G217" s="8">
        <v>1.84E-2</v>
      </c>
    </row>
    <row r="218" spans="1:7" x14ac:dyDescent="0.3">
      <c r="A218" s="5">
        <v>44258</v>
      </c>
      <c r="B218" s="6">
        <v>37.47</v>
      </c>
      <c r="C218" s="7">
        <v>38.39</v>
      </c>
      <c r="D218" s="7">
        <v>38.450000000000003</v>
      </c>
      <c r="E218" s="7">
        <v>37.11</v>
      </c>
      <c r="F218" s="7" t="s">
        <v>649</v>
      </c>
      <c r="G218" s="8">
        <v>-2.29E-2</v>
      </c>
    </row>
    <row r="219" spans="1:7" x14ac:dyDescent="0.3">
      <c r="A219" s="5">
        <v>44257</v>
      </c>
      <c r="B219" s="6">
        <v>38.35</v>
      </c>
      <c r="C219" s="7">
        <v>36.97</v>
      </c>
      <c r="D219" s="7">
        <v>38.450000000000003</v>
      </c>
      <c r="E219" s="7">
        <v>36.83</v>
      </c>
      <c r="F219" s="7" t="s">
        <v>650</v>
      </c>
      <c r="G219" s="8">
        <v>3.2899999999999999E-2</v>
      </c>
    </row>
    <row r="220" spans="1:7" x14ac:dyDescent="0.3">
      <c r="A220" s="5">
        <v>44256</v>
      </c>
      <c r="B220" s="6">
        <v>37.130000000000003</v>
      </c>
      <c r="C220" s="7">
        <v>37.44</v>
      </c>
      <c r="D220" s="7">
        <v>38.21</v>
      </c>
      <c r="E220" s="7">
        <v>37.049999999999997</v>
      </c>
      <c r="F220" s="7" t="s">
        <v>174</v>
      </c>
      <c r="G220" s="8">
        <v>-4.0000000000000001E-3</v>
      </c>
    </row>
    <row r="221" spans="1:7" x14ac:dyDescent="0.3">
      <c r="A221" s="5">
        <v>44253</v>
      </c>
      <c r="B221" s="6">
        <v>37.28</v>
      </c>
      <c r="C221" s="7">
        <v>37.85</v>
      </c>
      <c r="D221" s="7">
        <v>38.1</v>
      </c>
      <c r="E221" s="7">
        <v>37.22</v>
      </c>
      <c r="F221" s="7" t="s">
        <v>651</v>
      </c>
      <c r="G221" s="8">
        <v>-2.5600000000000001E-2</v>
      </c>
    </row>
    <row r="222" spans="1:7" x14ac:dyDescent="0.3">
      <c r="A222" s="5">
        <v>44252</v>
      </c>
      <c r="B222" s="6">
        <v>38.26</v>
      </c>
      <c r="C222" s="7">
        <v>39.51</v>
      </c>
      <c r="D222" s="7">
        <v>39.68</v>
      </c>
      <c r="E222" s="7">
        <v>38.130000000000003</v>
      </c>
      <c r="F222" s="7" t="s">
        <v>652</v>
      </c>
      <c r="G222" s="8">
        <v>-2.2700000000000001E-2</v>
      </c>
    </row>
    <row r="223" spans="1:7" x14ac:dyDescent="0.3">
      <c r="A223" s="5">
        <v>44251</v>
      </c>
      <c r="B223" s="6">
        <v>39.15</v>
      </c>
      <c r="C223" s="7">
        <v>38.5</v>
      </c>
      <c r="D223" s="7">
        <v>39.36</v>
      </c>
      <c r="E223" s="7">
        <v>38.200000000000003</v>
      </c>
      <c r="F223" s="7" t="s">
        <v>647</v>
      </c>
      <c r="G223" s="8">
        <v>1.24E-2</v>
      </c>
    </row>
    <row r="224" spans="1:7" x14ac:dyDescent="0.3">
      <c r="A224" s="5">
        <v>44250</v>
      </c>
      <c r="B224" s="6">
        <v>38.67</v>
      </c>
      <c r="C224" s="7">
        <v>37.97</v>
      </c>
      <c r="D224" s="7">
        <v>38.75</v>
      </c>
      <c r="E224" s="7">
        <v>37.409999999999997</v>
      </c>
      <c r="F224" s="7" t="s">
        <v>263</v>
      </c>
      <c r="G224" s="8">
        <v>1.8700000000000001E-2</v>
      </c>
    </row>
    <row r="225" spans="1:7" x14ac:dyDescent="0.3">
      <c r="A225" s="5">
        <v>44249</v>
      </c>
      <c r="B225" s="6">
        <v>37.96</v>
      </c>
      <c r="C225" s="7">
        <v>37.4</v>
      </c>
      <c r="D225" s="7">
        <v>38.15</v>
      </c>
      <c r="E225" s="7">
        <v>36.5</v>
      </c>
      <c r="F225" s="7" t="s">
        <v>653</v>
      </c>
      <c r="G225" s="8">
        <v>1.4999999999999999E-2</v>
      </c>
    </row>
    <row r="226" spans="1:7" x14ac:dyDescent="0.3">
      <c r="A226" s="5">
        <v>44246</v>
      </c>
      <c r="B226" s="6">
        <v>37.4</v>
      </c>
      <c r="C226" s="7">
        <v>38.270000000000003</v>
      </c>
      <c r="D226" s="7">
        <v>38.69</v>
      </c>
      <c r="E226" s="7">
        <v>37.35</v>
      </c>
      <c r="F226" s="7" t="s">
        <v>654</v>
      </c>
      <c r="G226" s="8">
        <v>-2.4E-2</v>
      </c>
    </row>
    <row r="227" spans="1:7" x14ac:dyDescent="0.3">
      <c r="A227" s="5">
        <v>44245</v>
      </c>
      <c r="B227" s="6">
        <v>38.32</v>
      </c>
      <c r="C227" s="7">
        <v>38.18</v>
      </c>
      <c r="D227" s="7">
        <v>38.86</v>
      </c>
      <c r="E227" s="7">
        <v>37.75</v>
      </c>
      <c r="F227" s="7" t="s">
        <v>655</v>
      </c>
      <c r="G227" s="8">
        <v>6.0000000000000001E-3</v>
      </c>
    </row>
    <row r="228" spans="1:7" x14ac:dyDescent="0.3">
      <c r="A228" s="5">
        <v>44244</v>
      </c>
      <c r="B228" s="6">
        <v>38.090000000000003</v>
      </c>
      <c r="C228" s="7">
        <v>38.9</v>
      </c>
      <c r="D228" s="7">
        <v>39.42</v>
      </c>
      <c r="E228" s="7">
        <v>38.04</v>
      </c>
      <c r="F228" s="7" t="s">
        <v>656</v>
      </c>
      <c r="G228" s="8">
        <v>-1.9800000000000002E-2</v>
      </c>
    </row>
    <row r="229" spans="1:7" x14ac:dyDescent="0.3">
      <c r="A229" s="5">
        <v>44243</v>
      </c>
      <c r="B229" s="6">
        <v>38.86</v>
      </c>
      <c r="C229" s="7">
        <v>39.54</v>
      </c>
      <c r="D229" s="7">
        <v>40.53</v>
      </c>
      <c r="E229" s="7">
        <v>38.75</v>
      </c>
      <c r="F229" s="7" t="s">
        <v>657</v>
      </c>
      <c r="G229" s="8">
        <v>-1.67E-2</v>
      </c>
    </row>
    <row r="230" spans="1:7" x14ac:dyDescent="0.3">
      <c r="A230" s="5">
        <v>44242</v>
      </c>
      <c r="B230" s="6">
        <v>39.520000000000003</v>
      </c>
      <c r="C230" s="7">
        <v>40.19</v>
      </c>
      <c r="D230" s="7">
        <v>40.64</v>
      </c>
      <c r="E230" s="7">
        <v>39.43</v>
      </c>
      <c r="F230" s="7" t="s">
        <v>271</v>
      </c>
      <c r="G230" s="8">
        <v>-1.2500000000000001E-2</v>
      </c>
    </row>
    <row r="231" spans="1:7" x14ac:dyDescent="0.3">
      <c r="A231" s="5">
        <v>44239</v>
      </c>
      <c r="B231" s="6">
        <v>40.020000000000003</v>
      </c>
      <c r="C231" s="7">
        <v>37.69</v>
      </c>
      <c r="D231" s="7">
        <v>40.25</v>
      </c>
      <c r="E231" s="7">
        <v>37.06</v>
      </c>
      <c r="F231" s="7" t="s">
        <v>658</v>
      </c>
      <c r="G231" s="8">
        <v>3.2500000000000001E-2</v>
      </c>
    </row>
    <row r="232" spans="1:7" x14ac:dyDescent="0.3">
      <c r="A232" s="5">
        <v>44238</v>
      </c>
      <c r="B232" s="6">
        <v>38.76</v>
      </c>
      <c r="C232" s="7">
        <v>39.229999999999997</v>
      </c>
      <c r="D232" s="7">
        <v>40.119999999999997</v>
      </c>
      <c r="E232" s="7">
        <v>38.299999999999997</v>
      </c>
      <c r="F232" s="7" t="s">
        <v>659</v>
      </c>
      <c r="G232" s="8">
        <v>-1.4500000000000001E-2</v>
      </c>
    </row>
    <row r="233" spans="1:7" x14ac:dyDescent="0.3">
      <c r="A233" s="5">
        <v>44237</v>
      </c>
      <c r="B233" s="6">
        <v>39.33</v>
      </c>
      <c r="C233" s="7">
        <v>38.200000000000003</v>
      </c>
      <c r="D233" s="7">
        <v>39.72</v>
      </c>
      <c r="E233" s="7">
        <v>37.56</v>
      </c>
      <c r="F233" s="7" t="s">
        <v>660</v>
      </c>
      <c r="G233" s="8">
        <v>2.8000000000000001E-2</v>
      </c>
    </row>
    <row r="234" spans="1:7" x14ac:dyDescent="0.3">
      <c r="A234" s="5">
        <v>44236</v>
      </c>
      <c r="B234" s="6">
        <v>38.26</v>
      </c>
      <c r="C234" s="7">
        <v>38.1</v>
      </c>
      <c r="D234" s="7">
        <v>38.729999999999997</v>
      </c>
      <c r="E234" s="7">
        <v>37.549999999999997</v>
      </c>
      <c r="F234" s="7" t="s">
        <v>661</v>
      </c>
      <c r="G234" s="8">
        <v>-9.1000000000000004E-3</v>
      </c>
    </row>
    <row r="235" spans="1:7" x14ac:dyDescent="0.3">
      <c r="A235" s="5">
        <v>44235</v>
      </c>
      <c r="B235" s="6">
        <v>38.61</v>
      </c>
      <c r="C235" s="7">
        <v>39.200000000000003</v>
      </c>
      <c r="D235" s="7">
        <v>39.799999999999997</v>
      </c>
      <c r="E235" s="7">
        <v>38.46</v>
      </c>
      <c r="F235" s="7" t="s">
        <v>21</v>
      </c>
      <c r="G235" s="8">
        <v>1.0699999999999999E-2</v>
      </c>
    </row>
    <row r="236" spans="1:7" x14ac:dyDescent="0.3">
      <c r="A236" s="5">
        <v>44232</v>
      </c>
      <c r="B236" s="6">
        <v>38.200000000000003</v>
      </c>
      <c r="C236" s="7">
        <v>37.4</v>
      </c>
      <c r="D236" s="7">
        <v>38.729999999999997</v>
      </c>
      <c r="E236" s="7">
        <v>37.200000000000003</v>
      </c>
      <c r="F236" s="7" t="s">
        <v>373</v>
      </c>
      <c r="G236" s="8">
        <v>2.5000000000000001E-2</v>
      </c>
    </row>
    <row r="237" spans="1:7" x14ac:dyDescent="0.3">
      <c r="A237" s="5">
        <v>44231</v>
      </c>
      <c r="B237" s="6">
        <v>37.270000000000003</v>
      </c>
      <c r="C237" s="7">
        <v>37.549999999999997</v>
      </c>
      <c r="D237" s="7">
        <v>38.25</v>
      </c>
      <c r="E237" s="7">
        <v>36.57</v>
      </c>
      <c r="F237" s="7" t="s">
        <v>662</v>
      </c>
      <c r="G237" s="8">
        <v>-4.3E-3</v>
      </c>
    </row>
    <row r="238" spans="1:7" x14ac:dyDescent="0.3">
      <c r="A238" s="5">
        <v>44230</v>
      </c>
      <c r="B238" s="6">
        <v>37.43</v>
      </c>
      <c r="C238" s="7">
        <v>35.049999999999997</v>
      </c>
      <c r="D238" s="7">
        <v>37.85</v>
      </c>
      <c r="E238" s="7">
        <v>34.78</v>
      </c>
      <c r="F238" s="7" t="s">
        <v>663</v>
      </c>
      <c r="G238" s="8">
        <v>7.0300000000000001E-2</v>
      </c>
    </row>
    <row r="239" spans="1:7" x14ac:dyDescent="0.3">
      <c r="A239" s="5">
        <v>44229</v>
      </c>
      <c r="B239" s="6">
        <v>34.97</v>
      </c>
      <c r="C239" s="7">
        <v>33.01</v>
      </c>
      <c r="D239" s="7">
        <v>35.200000000000003</v>
      </c>
      <c r="E239" s="7">
        <v>33</v>
      </c>
      <c r="F239" s="7" t="s">
        <v>664</v>
      </c>
      <c r="G239" s="8">
        <v>6.4500000000000002E-2</v>
      </c>
    </row>
    <row r="240" spans="1:7" x14ac:dyDescent="0.3">
      <c r="A240" s="5">
        <v>44228</v>
      </c>
      <c r="B240" s="6">
        <v>32.85</v>
      </c>
      <c r="C240" s="7">
        <v>32.950000000000003</v>
      </c>
      <c r="D240" s="7">
        <v>33.4</v>
      </c>
      <c r="E240" s="7">
        <v>32.56</v>
      </c>
      <c r="F240" s="7" t="s">
        <v>665</v>
      </c>
      <c r="G240" s="8">
        <v>-3.0000000000000001E-3</v>
      </c>
    </row>
    <row r="241" spans="1:7" x14ac:dyDescent="0.3">
      <c r="A241" s="5">
        <v>44225</v>
      </c>
      <c r="B241" s="6">
        <v>32.950000000000003</v>
      </c>
      <c r="C241" s="7">
        <v>33.950000000000003</v>
      </c>
      <c r="D241" s="7">
        <v>33.950000000000003</v>
      </c>
      <c r="E241" s="7">
        <v>32.909999999999997</v>
      </c>
      <c r="F241" s="7" t="s">
        <v>666</v>
      </c>
      <c r="G241" s="8">
        <v>-2.9499999999999998E-2</v>
      </c>
    </row>
    <row r="242" spans="1:7" x14ac:dyDescent="0.3">
      <c r="A242" s="5">
        <v>44224</v>
      </c>
      <c r="B242" s="6">
        <v>33.950000000000003</v>
      </c>
      <c r="C242" s="7">
        <v>33.56</v>
      </c>
      <c r="D242" s="7">
        <v>33.97</v>
      </c>
      <c r="E242" s="7">
        <v>32.89</v>
      </c>
      <c r="F242" s="7" t="s">
        <v>301</v>
      </c>
      <c r="G242" s="8">
        <v>2.01E-2</v>
      </c>
    </row>
    <row r="243" spans="1:7" x14ac:dyDescent="0.3">
      <c r="A243" s="5">
        <v>44223</v>
      </c>
      <c r="B243" s="6">
        <v>33.28</v>
      </c>
      <c r="C243" s="7">
        <v>33.340000000000003</v>
      </c>
      <c r="D243" s="7">
        <v>33.450000000000003</v>
      </c>
      <c r="E243" s="7">
        <v>32.22</v>
      </c>
      <c r="F243" s="7" t="s">
        <v>667</v>
      </c>
      <c r="G243" s="8">
        <v>-2.0999999999999999E-3</v>
      </c>
    </row>
    <row r="244" spans="1:7" x14ac:dyDescent="0.3">
      <c r="A244" s="5">
        <v>44222</v>
      </c>
      <c r="B244" s="6">
        <v>33.35</v>
      </c>
      <c r="C244" s="7">
        <v>33.049999999999997</v>
      </c>
      <c r="D244" s="7">
        <v>33.6</v>
      </c>
      <c r="E244" s="7">
        <v>32.81</v>
      </c>
      <c r="F244" s="7" t="s">
        <v>668</v>
      </c>
      <c r="G244" s="8">
        <v>5.7000000000000002E-3</v>
      </c>
    </row>
    <row r="245" spans="1:7" x14ac:dyDescent="0.3">
      <c r="A245" s="5">
        <v>44221</v>
      </c>
      <c r="B245" s="6">
        <v>33.159999999999997</v>
      </c>
      <c r="C245" s="7">
        <v>34.5</v>
      </c>
      <c r="D245" s="7">
        <v>34.69</v>
      </c>
      <c r="E245" s="7">
        <v>33.08</v>
      </c>
      <c r="F245" s="7" t="s">
        <v>669</v>
      </c>
      <c r="G245" s="8">
        <v>-3.15E-2</v>
      </c>
    </row>
    <row r="246" spans="1:7" x14ac:dyDescent="0.3">
      <c r="A246" s="5">
        <v>44218</v>
      </c>
      <c r="B246" s="6">
        <v>34.24</v>
      </c>
      <c r="C246" s="7">
        <v>34.25</v>
      </c>
      <c r="D246" s="7">
        <v>34.29</v>
      </c>
      <c r="E246" s="7">
        <v>33.54</v>
      </c>
      <c r="F246" s="7" t="s">
        <v>304</v>
      </c>
      <c r="G246" s="8">
        <v>3.8E-3</v>
      </c>
    </row>
    <row r="247" spans="1:7" x14ac:dyDescent="0.3">
      <c r="A247" s="5">
        <v>44217</v>
      </c>
      <c r="B247" s="6">
        <v>34.11</v>
      </c>
      <c r="C247" s="7">
        <v>32.950000000000003</v>
      </c>
      <c r="D247" s="7">
        <v>34.200000000000003</v>
      </c>
      <c r="E247" s="7">
        <v>32.56</v>
      </c>
      <c r="F247" s="7" t="s">
        <v>670</v>
      </c>
      <c r="G247" s="8">
        <v>3.6499999999999998E-2</v>
      </c>
    </row>
    <row r="248" spans="1:7" x14ac:dyDescent="0.3">
      <c r="A248" s="5">
        <v>44216</v>
      </c>
      <c r="B248" s="6">
        <v>32.909999999999997</v>
      </c>
      <c r="C248" s="7">
        <v>33.33</v>
      </c>
      <c r="D248" s="7">
        <v>33.700000000000003</v>
      </c>
      <c r="E248" s="7">
        <v>32.68</v>
      </c>
      <c r="F248" s="7" t="s">
        <v>671</v>
      </c>
      <c r="G248" s="8">
        <v>-5.4000000000000003E-3</v>
      </c>
    </row>
    <row r="249" spans="1:7" x14ac:dyDescent="0.3">
      <c r="A249" s="5">
        <v>44215</v>
      </c>
      <c r="B249" s="6">
        <v>33.090000000000003</v>
      </c>
      <c r="C249" s="7">
        <v>31.71</v>
      </c>
      <c r="D249" s="7">
        <v>33.119999999999997</v>
      </c>
      <c r="E249" s="7">
        <v>31.71</v>
      </c>
      <c r="F249" s="7" t="s">
        <v>672</v>
      </c>
      <c r="G249" s="8">
        <v>4.65E-2</v>
      </c>
    </row>
    <row r="250" spans="1:7" x14ac:dyDescent="0.3">
      <c r="A250" s="5">
        <v>44214</v>
      </c>
      <c r="B250" s="6">
        <v>31.62</v>
      </c>
      <c r="C250" s="7">
        <v>31.62</v>
      </c>
      <c r="D250" s="7">
        <v>32.32</v>
      </c>
      <c r="E250" s="7">
        <v>31.29</v>
      </c>
      <c r="F250" s="7" t="s">
        <v>673</v>
      </c>
      <c r="G250" s="8">
        <v>-3.8E-3</v>
      </c>
    </row>
    <row r="251" spans="1:7" x14ac:dyDescent="0.3">
      <c r="A251" s="5">
        <v>44211</v>
      </c>
      <c r="B251" s="6">
        <v>31.74</v>
      </c>
      <c r="C251" s="7">
        <v>33.49</v>
      </c>
      <c r="D251" s="7">
        <v>33.49</v>
      </c>
      <c r="E251" s="7">
        <v>31.62</v>
      </c>
      <c r="F251" s="7" t="s">
        <v>674</v>
      </c>
      <c r="G251" s="8">
        <v>-5.3400000000000003E-2</v>
      </c>
    </row>
    <row r="252" spans="1:7" x14ac:dyDescent="0.3">
      <c r="A252" s="5">
        <v>44210</v>
      </c>
      <c r="B252" s="6">
        <v>33.53</v>
      </c>
      <c r="C252" s="7">
        <v>33.49</v>
      </c>
      <c r="D252" s="7">
        <v>33.92</v>
      </c>
      <c r="E252" s="7">
        <v>32.76</v>
      </c>
      <c r="F252" s="7" t="s">
        <v>675</v>
      </c>
      <c r="G252" s="8">
        <v>-3.5999999999999999E-3</v>
      </c>
    </row>
    <row r="253" spans="1:7" x14ac:dyDescent="0.3">
      <c r="A253" s="5">
        <v>44209</v>
      </c>
      <c r="B253" s="6">
        <v>33.65</v>
      </c>
      <c r="C253" s="7">
        <v>34.57</v>
      </c>
      <c r="D253" s="7">
        <v>34.659999999999997</v>
      </c>
      <c r="E253" s="7">
        <v>33.07</v>
      </c>
      <c r="F253" s="7" t="s">
        <v>676</v>
      </c>
      <c r="G253" s="8">
        <v>-2.9100000000000001E-2</v>
      </c>
    </row>
    <row r="254" spans="1:7" x14ac:dyDescent="0.3">
      <c r="A254" s="5">
        <v>44208</v>
      </c>
      <c r="B254" s="6">
        <v>34.659999999999997</v>
      </c>
      <c r="C254" s="7">
        <v>34.35</v>
      </c>
      <c r="D254" s="7">
        <v>35.42</v>
      </c>
      <c r="E254" s="7">
        <v>34.08</v>
      </c>
      <c r="F254" s="7" t="s">
        <v>677</v>
      </c>
      <c r="G254" s="8">
        <v>3.8E-3</v>
      </c>
    </row>
    <row r="255" spans="1:7" x14ac:dyDescent="0.3">
      <c r="A255" s="5">
        <v>44207</v>
      </c>
      <c r="B255" s="6">
        <v>34.53</v>
      </c>
      <c r="C255" s="7">
        <v>35.159999999999997</v>
      </c>
      <c r="D255" s="7">
        <v>35.200000000000003</v>
      </c>
      <c r="E255" s="7">
        <v>34.15</v>
      </c>
      <c r="F255" s="7" t="s">
        <v>678</v>
      </c>
      <c r="G255" s="8">
        <v>-1.12E-2</v>
      </c>
    </row>
    <row r="256" spans="1:7" x14ac:dyDescent="0.3">
      <c r="A256" s="5">
        <v>44204</v>
      </c>
      <c r="B256" s="6">
        <v>34.92</v>
      </c>
      <c r="C256" s="7">
        <v>35</v>
      </c>
      <c r="D256" s="7">
        <v>35.200000000000003</v>
      </c>
      <c r="E256" s="7">
        <v>34.29</v>
      </c>
      <c r="F256" s="7" t="s">
        <v>679</v>
      </c>
      <c r="G256" s="8">
        <v>4.5999999999999999E-3</v>
      </c>
    </row>
    <row r="257" spans="1:7" x14ac:dyDescent="0.3">
      <c r="A257" s="5">
        <v>44203</v>
      </c>
      <c r="B257" s="6">
        <v>34.76</v>
      </c>
      <c r="C257" s="7">
        <v>33.82</v>
      </c>
      <c r="D257" s="7">
        <v>34.86</v>
      </c>
      <c r="E257" s="7">
        <v>33.82</v>
      </c>
      <c r="F257" s="7" t="s">
        <v>680</v>
      </c>
      <c r="G257" s="8">
        <v>3.3599999999999998E-2</v>
      </c>
    </row>
    <row r="258" spans="1:7" x14ac:dyDescent="0.3">
      <c r="A258" s="5">
        <v>44202</v>
      </c>
      <c r="B258" s="6">
        <v>33.630000000000003</v>
      </c>
      <c r="C258" s="7">
        <v>33.14</v>
      </c>
      <c r="D258" s="7">
        <v>33.71</v>
      </c>
      <c r="E258" s="7">
        <v>32.83</v>
      </c>
      <c r="F258" s="7" t="s">
        <v>681</v>
      </c>
      <c r="G258" s="8">
        <v>2.0299999999999999E-2</v>
      </c>
    </row>
    <row r="259" spans="1:7" x14ac:dyDescent="0.3">
      <c r="A259" s="5">
        <v>44201</v>
      </c>
      <c r="B259" s="6">
        <v>32.96</v>
      </c>
      <c r="C259" s="7">
        <v>33.75</v>
      </c>
      <c r="D259" s="7">
        <v>33.75</v>
      </c>
      <c r="E259" s="7">
        <v>32.75</v>
      </c>
      <c r="F259" s="7" t="s">
        <v>411</v>
      </c>
      <c r="G259" s="8">
        <v>-2.1700000000000001E-2</v>
      </c>
    </row>
    <row r="260" spans="1:7" x14ac:dyDescent="0.3">
      <c r="A260" s="5">
        <v>44200</v>
      </c>
      <c r="B260" s="6">
        <v>33.69</v>
      </c>
      <c r="C260" s="7">
        <v>32.700000000000003</v>
      </c>
      <c r="D260" s="7">
        <v>34.25</v>
      </c>
      <c r="E260" s="7">
        <v>32.700000000000003</v>
      </c>
      <c r="F260" s="7" t="s">
        <v>682</v>
      </c>
      <c r="G260" s="8">
        <v>2.9600000000000001E-2</v>
      </c>
    </row>
    <row r="261" spans="1:7" x14ac:dyDescent="0.3">
      <c r="A261" s="10" t="s">
        <v>1058</v>
      </c>
      <c r="B261" s="12">
        <f>AVERAGE(B2:B260)</f>
        <v>53.651660231660259</v>
      </c>
      <c r="C261" s="11">
        <f>AVERAGE(C2:C260)</f>
        <v>53.510231660231625</v>
      </c>
      <c r="D261" s="11">
        <f>AVERAGE(D2:D260)</f>
        <v>54.616949806949819</v>
      </c>
      <c r="E261" s="11">
        <f>AVERAGE(E2:E260)</f>
        <v>52.583861003861031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9FBC-3924-4057-86D0-4684983F30F4}">
  <dimension ref="A1:J260"/>
  <sheetViews>
    <sheetView workbookViewId="0">
      <pane ySplit="1" topLeftCell="A2" activePane="bottomLeft" state="frozen"/>
      <selection pane="bottomLeft" activeCell="N22" sqref="N22"/>
    </sheetView>
  </sheetViews>
  <sheetFormatPr defaultRowHeight="14.4" x14ac:dyDescent="0.3"/>
  <cols>
    <col min="1" max="2" width="10.5546875" bestFit="1" customWidth="1"/>
  </cols>
  <sheetData>
    <row r="1" spans="1:10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10" x14ac:dyDescent="0.3">
      <c r="A2" s="5">
        <v>44196</v>
      </c>
      <c r="B2" s="6">
        <v>32.72</v>
      </c>
      <c r="C2" s="7">
        <v>32.049999999999997</v>
      </c>
      <c r="D2" s="7">
        <v>32.979999999999997</v>
      </c>
      <c r="E2" s="7">
        <v>32.03</v>
      </c>
      <c r="F2" s="7" t="s">
        <v>683</v>
      </c>
      <c r="G2" s="8">
        <v>1.6500000000000001E-2</v>
      </c>
      <c r="J2" t="s">
        <v>1056</v>
      </c>
    </row>
    <row r="3" spans="1:10" x14ac:dyDescent="0.3">
      <c r="A3" s="5">
        <v>44195</v>
      </c>
      <c r="B3" s="6">
        <v>32.19</v>
      </c>
      <c r="C3" s="7">
        <v>33.14</v>
      </c>
      <c r="D3" s="7">
        <v>33.409999999999997</v>
      </c>
      <c r="E3" s="7">
        <v>32.01</v>
      </c>
      <c r="F3" s="7" t="s">
        <v>684</v>
      </c>
      <c r="G3" s="8">
        <v>-2.5100000000000001E-2</v>
      </c>
      <c r="J3" t="s">
        <v>1057</v>
      </c>
    </row>
    <row r="4" spans="1:10" x14ac:dyDescent="0.3">
      <c r="A4" s="5">
        <v>44194</v>
      </c>
      <c r="B4" s="6">
        <v>33.020000000000003</v>
      </c>
      <c r="C4" s="7">
        <v>33.31</v>
      </c>
      <c r="D4" s="7">
        <v>33.42</v>
      </c>
      <c r="E4" s="7">
        <v>32.6</v>
      </c>
      <c r="F4" s="7" t="s">
        <v>685</v>
      </c>
      <c r="G4" s="8">
        <v>-1.26E-2</v>
      </c>
    </row>
    <row r="5" spans="1:10" x14ac:dyDescent="0.3">
      <c r="A5" s="5">
        <v>44193</v>
      </c>
      <c r="B5" s="6">
        <v>33.44</v>
      </c>
      <c r="C5" s="7">
        <v>32.5</v>
      </c>
      <c r="D5" s="7">
        <v>33.5</v>
      </c>
      <c r="E5" s="7">
        <v>32.33</v>
      </c>
      <c r="F5" s="7" t="s">
        <v>686</v>
      </c>
      <c r="G5" s="8">
        <v>3.8800000000000001E-2</v>
      </c>
    </row>
    <row r="6" spans="1:10" x14ac:dyDescent="0.3">
      <c r="A6" s="5">
        <v>44189</v>
      </c>
      <c r="B6" s="6">
        <v>32.19</v>
      </c>
      <c r="C6" s="7">
        <v>31.97</v>
      </c>
      <c r="D6" s="7">
        <v>32.4</v>
      </c>
      <c r="E6" s="7">
        <v>31.79</v>
      </c>
      <c r="F6" s="7" t="s">
        <v>687</v>
      </c>
      <c r="G6" s="8">
        <v>8.5000000000000006E-3</v>
      </c>
    </row>
    <row r="7" spans="1:10" x14ac:dyDescent="0.3">
      <c r="A7" s="5">
        <v>44188</v>
      </c>
      <c r="B7" s="6">
        <v>31.92</v>
      </c>
      <c r="C7" s="7">
        <v>31</v>
      </c>
      <c r="D7" s="7">
        <v>31.98</v>
      </c>
      <c r="E7" s="7">
        <v>31</v>
      </c>
      <c r="F7" s="7" t="s">
        <v>456</v>
      </c>
      <c r="G7" s="8">
        <v>2.47E-2</v>
      </c>
    </row>
    <row r="8" spans="1:10" x14ac:dyDescent="0.3">
      <c r="A8" s="5">
        <v>44187</v>
      </c>
      <c r="B8" s="6">
        <v>31.15</v>
      </c>
      <c r="C8" s="7">
        <v>30.65</v>
      </c>
      <c r="D8" s="7">
        <v>31.37</v>
      </c>
      <c r="E8" s="7">
        <v>30.43</v>
      </c>
      <c r="F8" s="7" t="s">
        <v>688</v>
      </c>
      <c r="G8" s="8">
        <v>8.3999999999999995E-3</v>
      </c>
    </row>
    <row r="9" spans="1:10" x14ac:dyDescent="0.3">
      <c r="A9" s="5">
        <v>44186</v>
      </c>
      <c r="B9" s="6">
        <v>30.89</v>
      </c>
      <c r="C9" s="7">
        <v>30.8</v>
      </c>
      <c r="D9" s="7">
        <v>30.97</v>
      </c>
      <c r="E9" s="7">
        <v>29.71</v>
      </c>
      <c r="F9" s="7" t="s">
        <v>262</v>
      </c>
      <c r="G9" s="8">
        <v>-6.7999999999999996E-3</v>
      </c>
    </row>
    <row r="10" spans="1:10" x14ac:dyDescent="0.3">
      <c r="A10" s="5">
        <v>44183</v>
      </c>
      <c r="B10" s="6">
        <v>31.1</v>
      </c>
      <c r="C10" s="7">
        <v>32</v>
      </c>
      <c r="D10" s="7">
        <v>32</v>
      </c>
      <c r="E10" s="7">
        <v>30.78</v>
      </c>
      <c r="F10" s="7" t="s">
        <v>689</v>
      </c>
      <c r="G10" s="8">
        <v>-2.69E-2</v>
      </c>
    </row>
    <row r="11" spans="1:10" x14ac:dyDescent="0.3">
      <c r="A11" s="5">
        <v>44182</v>
      </c>
      <c r="B11" s="6">
        <v>31.96</v>
      </c>
      <c r="C11" s="7">
        <v>31.9</v>
      </c>
      <c r="D11" s="7">
        <v>32.4</v>
      </c>
      <c r="E11" s="7">
        <v>31.49</v>
      </c>
      <c r="F11" s="7" t="s">
        <v>654</v>
      </c>
      <c r="G11" s="8">
        <v>5.7000000000000002E-3</v>
      </c>
    </row>
    <row r="12" spans="1:10" x14ac:dyDescent="0.3">
      <c r="A12" s="5">
        <v>44181</v>
      </c>
      <c r="B12" s="6">
        <v>31.78</v>
      </c>
      <c r="C12" s="7">
        <v>32.409999999999997</v>
      </c>
      <c r="D12" s="7">
        <v>32.5</v>
      </c>
      <c r="E12" s="7">
        <v>31.42</v>
      </c>
      <c r="F12" s="7" t="s">
        <v>690</v>
      </c>
      <c r="G12" s="8">
        <v>-1.24E-2</v>
      </c>
    </row>
    <row r="13" spans="1:10" x14ac:dyDescent="0.3">
      <c r="A13" s="5">
        <v>44180</v>
      </c>
      <c r="B13" s="6">
        <v>32.18</v>
      </c>
      <c r="C13" s="7">
        <v>31</v>
      </c>
      <c r="D13" s="7">
        <v>32.4</v>
      </c>
      <c r="E13" s="7">
        <v>30.92</v>
      </c>
      <c r="F13" s="7" t="s">
        <v>691</v>
      </c>
      <c r="G13" s="8">
        <v>4.4499999999999998E-2</v>
      </c>
    </row>
    <row r="14" spans="1:10" x14ac:dyDescent="0.3">
      <c r="A14" s="5">
        <v>44179</v>
      </c>
      <c r="B14" s="6">
        <v>30.81</v>
      </c>
      <c r="C14" s="7">
        <v>30.52</v>
      </c>
      <c r="D14" s="7">
        <v>31.42</v>
      </c>
      <c r="E14" s="7">
        <v>30.36</v>
      </c>
      <c r="F14" s="7" t="s">
        <v>692</v>
      </c>
      <c r="G14" s="8">
        <v>9.4999999999999998E-3</v>
      </c>
    </row>
    <row r="15" spans="1:10" x14ac:dyDescent="0.3">
      <c r="A15" s="5">
        <v>44176</v>
      </c>
      <c r="B15" s="6">
        <v>30.52</v>
      </c>
      <c r="C15" s="7">
        <v>30.79</v>
      </c>
      <c r="D15" s="7">
        <v>31.3</v>
      </c>
      <c r="E15" s="7">
        <v>30.3</v>
      </c>
      <c r="F15" s="7" t="s">
        <v>693</v>
      </c>
      <c r="G15" s="8">
        <v>-1.23E-2</v>
      </c>
    </row>
    <row r="16" spans="1:10" x14ac:dyDescent="0.3">
      <c r="A16" s="5">
        <v>44175</v>
      </c>
      <c r="B16" s="6">
        <v>30.9</v>
      </c>
      <c r="C16" s="7">
        <v>29.69</v>
      </c>
      <c r="D16" s="7">
        <v>31</v>
      </c>
      <c r="E16" s="7">
        <v>29.62</v>
      </c>
      <c r="F16" s="7" t="s">
        <v>694</v>
      </c>
      <c r="G16" s="8">
        <v>4.0399999999999998E-2</v>
      </c>
    </row>
    <row r="17" spans="1:7" x14ac:dyDescent="0.3">
      <c r="A17" s="5">
        <v>44174</v>
      </c>
      <c r="B17" s="6">
        <v>29.7</v>
      </c>
      <c r="C17" s="7">
        <v>29.53</v>
      </c>
      <c r="D17" s="7">
        <v>30.16</v>
      </c>
      <c r="E17" s="7">
        <v>29.53</v>
      </c>
      <c r="F17" s="7" t="s">
        <v>619</v>
      </c>
      <c r="G17" s="8">
        <v>4.4000000000000003E-3</v>
      </c>
    </row>
    <row r="18" spans="1:7" x14ac:dyDescent="0.3">
      <c r="A18" s="5">
        <v>44173</v>
      </c>
      <c r="B18" s="6">
        <v>29.57</v>
      </c>
      <c r="C18" s="7">
        <v>29.55</v>
      </c>
      <c r="D18" s="7">
        <v>30</v>
      </c>
      <c r="E18" s="7">
        <v>29.47</v>
      </c>
      <c r="F18" s="7" t="s">
        <v>695</v>
      </c>
      <c r="G18" s="8">
        <v>-1.6999999999999999E-3</v>
      </c>
    </row>
    <row r="19" spans="1:7" x14ac:dyDescent="0.3">
      <c r="A19" s="5">
        <v>44172</v>
      </c>
      <c r="B19" s="6">
        <v>29.62</v>
      </c>
      <c r="C19" s="7">
        <v>29.92</v>
      </c>
      <c r="D19" s="7">
        <v>29.96</v>
      </c>
      <c r="E19" s="7">
        <v>29.44</v>
      </c>
      <c r="F19" s="7" t="s">
        <v>696</v>
      </c>
      <c r="G19" s="8">
        <v>-1.6299999999999999E-2</v>
      </c>
    </row>
    <row r="20" spans="1:7" x14ac:dyDescent="0.3">
      <c r="A20" s="5">
        <v>44169</v>
      </c>
      <c r="B20" s="6">
        <v>30.11</v>
      </c>
      <c r="C20" s="7">
        <v>28.9</v>
      </c>
      <c r="D20" s="7">
        <v>30.32</v>
      </c>
      <c r="E20" s="7">
        <v>28.9</v>
      </c>
      <c r="F20" s="7" t="s">
        <v>697</v>
      </c>
      <c r="G20" s="8">
        <v>3.8300000000000001E-2</v>
      </c>
    </row>
    <row r="21" spans="1:7" x14ac:dyDescent="0.3">
      <c r="A21" s="5">
        <v>44168</v>
      </c>
      <c r="B21" s="6">
        <v>29</v>
      </c>
      <c r="C21" s="7">
        <v>29.6</v>
      </c>
      <c r="D21" s="7">
        <v>29.75</v>
      </c>
      <c r="E21" s="7">
        <v>28.9</v>
      </c>
      <c r="F21" s="7" t="s">
        <v>698</v>
      </c>
      <c r="G21" s="8">
        <v>-1.8599999999999998E-2</v>
      </c>
    </row>
    <row r="22" spans="1:7" x14ac:dyDescent="0.3">
      <c r="A22" s="5">
        <v>44167</v>
      </c>
      <c r="B22" s="6">
        <v>29.55</v>
      </c>
      <c r="C22" s="7">
        <v>28.99</v>
      </c>
      <c r="D22" s="7">
        <v>29.65</v>
      </c>
      <c r="E22" s="7">
        <v>28.55</v>
      </c>
      <c r="F22" s="7" t="s">
        <v>699</v>
      </c>
      <c r="G22" s="8">
        <v>2.3900000000000001E-2</v>
      </c>
    </row>
    <row r="23" spans="1:7" x14ac:dyDescent="0.3">
      <c r="A23" s="5">
        <v>44166</v>
      </c>
      <c r="B23" s="6">
        <v>28.86</v>
      </c>
      <c r="C23" s="7">
        <v>29.3</v>
      </c>
      <c r="D23" s="7">
        <v>30</v>
      </c>
      <c r="E23" s="7">
        <v>28.71</v>
      </c>
      <c r="F23" s="7" t="s">
        <v>700</v>
      </c>
      <c r="G23" s="8">
        <v>-9.5999999999999992E-3</v>
      </c>
    </row>
    <row r="24" spans="1:7" x14ac:dyDescent="0.3">
      <c r="A24" s="5">
        <v>44165</v>
      </c>
      <c r="B24" s="6">
        <v>29.14</v>
      </c>
      <c r="C24" s="7">
        <v>28.35</v>
      </c>
      <c r="D24" s="7">
        <v>29.4</v>
      </c>
      <c r="E24" s="7">
        <v>28.04</v>
      </c>
      <c r="F24" s="7" t="s">
        <v>701</v>
      </c>
      <c r="G24" s="8">
        <v>3.5900000000000001E-2</v>
      </c>
    </row>
    <row r="25" spans="1:7" x14ac:dyDescent="0.3">
      <c r="A25" s="5">
        <v>44162</v>
      </c>
      <c r="B25" s="6">
        <v>28.13</v>
      </c>
      <c r="C25" s="7">
        <v>28.15</v>
      </c>
      <c r="D25" s="7">
        <v>28.67</v>
      </c>
      <c r="E25" s="7">
        <v>27.88</v>
      </c>
      <c r="F25" s="7" t="s">
        <v>702</v>
      </c>
      <c r="G25" s="8">
        <v>1.1000000000000001E-3</v>
      </c>
    </row>
    <row r="26" spans="1:7" x14ac:dyDescent="0.3">
      <c r="A26" s="5">
        <v>44161</v>
      </c>
      <c r="B26" s="6">
        <v>28.1</v>
      </c>
      <c r="C26" s="7">
        <v>27.68</v>
      </c>
      <c r="D26" s="7">
        <v>28.32</v>
      </c>
      <c r="E26" s="7">
        <v>27.32</v>
      </c>
      <c r="F26" s="7" t="s">
        <v>703</v>
      </c>
      <c r="G26" s="8">
        <v>1.7399999999999999E-2</v>
      </c>
    </row>
    <row r="27" spans="1:7" x14ac:dyDescent="0.3">
      <c r="A27" s="5">
        <v>44160</v>
      </c>
      <c r="B27" s="6">
        <v>27.62</v>
      </c>
      <c r="C27" s="7">
        <v>27.75</v>
      </c>
      <c r="D27" s="7">
        <v>28.12</v>
      </c>
      <c r="E27" s="7">
        <v>27.53</v>
      </c>
      <c r="F27" s="7" t="s">
        <v>704</v>
      </c>
      <c r="G27" s="8">
        <v>-4.0000000000000002E-4</v>
      </c>
    </row>
    <row r="28" spans="1:7" x14ac:dyDescent="0.3">
      <c r="A28" s="5">
        <v>44159</v>
      </c>
      <c r="B28" s="6">
        <v>27.63</v>
      </c>
      <c r="C28" s="7">
        <v>27.25</v>
      </c>
      <c r="D28" s="7">
        <v>27.7</v>
      </c>
      <c r="E28" s="7">
        <v>26.86</v>
      </c>
      <c r="F28" s="7" t="s">
        <v>705</v>
      </c>
      <c r="G28" s="8">
        <v>1.3899999999999999E-2</v>
      </c>
    </row>
    <row r="29" spans="1:7" x14ac:dyDescent="0.3">
      <c r="A29" s="5">
        <v>44158</v>
      </c>
      <c r="B29" s="6">
        <v>27.25</v>
      </c>
      <c r="C29" s="7">
        <v>27.35</v>
      </c>
      <c r="D29" s="7">
        <v>27.55</v>
      </c>
      <c r="E29" s="7">
        <v>27.08</v>
      </c>
      <c r="F29" s="7" t="s">
        <v>706</v>
      </c>
      <c r="G29" s="8">
        <v>1.9099999999999999E-2</v>
      </c>
    </row>
    <row r="30" spans="1:7" x14ac:dyDescent="0.3">
      <c r="A30" s="5">
        <v>44155</v>
      </c>
      <c r="B30" s="6">
        <v>26.74</v>
      </c>
      <c r="C30" s="7">
        <v>26.27</v>
      </c>
      <c r="D30" s="7">
        <v>27</v>
      </c>
      <c r="E30" s="7">
        <v>26.2</v>
      </c>
      <c r="F30" s="7" t="s">
        <v>556</v>
      </c>
      <c r="G30" s="8">
        <v>1.4800000000000001E-2</v>
      </c>
    </row>
    <row r="31" spans="1:7" x14ac:dyDescent="0.3">
      <c r="A31" s="5">
        <v>44154</v>
      </c>
      <c r="B31" s="6">
        <v>26.35</v>
      </c>
      <c r="C31" s="7">
        <v>27.06</v>
      </c>
      <c r="D31" s="7">
        <v>27.15</v>
      </c>
      <c r="E31" s="7">
        <v>26.31</v>
      </c>
      <c r="F31" s="7" t="s">
        <v>707</v>
      </c>
      <c r="G31" s="8">
        <v>-3.09E-2</v>
      </c>
    </row>
    <row r="32" spans="1:7" x14ac:dyDescent="0.3">
      <c r="A32" s="5">
        <v>44153</v>
      </c>
      <c r="B32" s="6">
        <v>27.19</v>
      </c>
      <c r="C32" s="7">
        <v>27.5</v>
      </c>
      <c r="D32" s="7">
        <v>28.14</v>
      </c>
      <c r="E32" s="7">
        <v>27.1</v>
      </c>
      <c r="F32" s="7" t="s">
        <v>708</v>
      </c>
      <c r="G32" s="8">
        <v>2.06E-2</v>
      </c>
    </row>
    <row r="33" spans="1:7" x14ac:dyDescent="0.3">
      <c r="A33" s="5">
        <v>44152</v>
      </c>
      <c r="B33" s="6">
        <v>26.64</v>
      </c>
      <c r="C33" s="7">
        <v>27.38</v>
      </c>
      <c r="D33" s="7">
        <v>27.48</v>
      </c>
      <c r="E33" s="7">
        <v>26.55</v>
      </c>
      <c r="F33" s="7" t="s">
        <v>709</v>
      </c>
      <c r="G33" s="8">
        <v>-2.7400000000000001E-2</v>
      </c>
    </row>
    <row r="34" spans="1:7" x14ac:dyDescent="0.3">
      <c r="A34" s="5">
        <v>44151</v>
      </c>
      <c r="B34" s="6">
        <v>27.39</v>
      </c>
      <c r="C34" s="7">
        <v>26.58</v>
      </c>
      <c r="D34" s="7">
        <v>27.45</v>
      </c>
      <c r="E34" s="7">
        <v>26.55</v>
      </c>
      <c r="F34" s="7" t="s">
        <v>710</v>
      </c>
      <c r="G34" s="8">
        <v>4.2200000000000001E-2</v>
      </c>
    </row>
    <row r="35" spans="1:7" x14ac:dyDescent="0.3">
      <c r="A35" s="5">
        <v>44148</v>
      </c>
      <c r="B35" s="6">
        <v>26.28</v>
      </c>
      <c r="C35" s="7">
        <v>25.83</v>
      </c>
      <c r="D35" s="7">
        <v>26.53</v>
      </c>
      <c r="E35" s="7">
        <v>25.55</v>
      </c>
      <c r="F35" s="7" t="s">
        <v>94</v>
      </c>
      <c r="G35" s="8">
        <v>1.3899999999999999E-2</v>
      </c>
    </row>
    <row r="36" spans="1:7" x14ac:dyDescent="0.3">
      <c r="A36" s="5">
        <v>44147</v>
      </c>
      <c r="B36" s="6">
        <v>25.92</v>
      </c>
      <c r="C36" s="7">
        <v>26.05</v>
      </c>
      <c r="D36" s="7">
        <v>26.2</v>
      </c>
      <c r="E36" s="7">
        <v>25.6</v>
      </c>
      <c r="F36" s="7" t="s">
        <v>47</v>
      </c>
      <c r="G36" s="8">
        <v>-8.0000000000000002E-3</v>
      </c>
    </row>
    <row r="37" spans="1:7" x14ac:dyDescent="0.3">
      <c r="A37" s="5">
        <v>44146</v>
      </c>
      <c r="B37" s="6">
        <v>26.13</v>
      </c>
      <c r="C37" s="7">
        <v>26.04</v>
      </c>
      <c r="D37" s="7">
        <v>27.12</v>
      </c>
      <c r="E37" s="7">
        <v>26.04</v>
      </c>
      <c r="F37" s="7" t="s">
        <v>711</v>
      </c>
      <c r="G37" s="8">
        <v>-3.8E-3</v>
      </c>
    </row>
    <row r="38" spans="1:7" x14ac:dyDescent="0.3">
      <c r="A38" s="5">
        <v>44145</v>
      </c>
      <c r="B38" s="6">
        <v>26.23</v>
      </c>
      <c r="C38" s="7">
        <v>26.4</v>
      </c>
      <c r="D38" s="7">
        <v>26.66</v>
      </c>
      <c r="E38" s="7">
        <v>26.13</v>
      </c>
      <c r="F38" s="7" t="s">
        <v>712</v>
      </c>
      <c r="G38" s="8">
        <v>-1.21E-2</v>
      </c>
    </row>
    <row r="39" spans="1:7" x14ac:dyDescent="0.3">
      <c r="A39" s="5">
        <v>44144</v>
      </c>
      <c r="B39" s="6">
        <v>26.55</v>
      </c>
      <c r="C39" s="7">
        <v>25.7</v>
      </c>
      <c r="D39" s="7">
        <v>27.13</v>
      </c>
      <c r="E39" s="7">
        <v>25.32</v>
      </c>
      <c r="F39" s="7" t="s">
        <v>603</v>
      </c>
      <c r="G39" s="8">
        <v>4.4499999999999998E-2</v>
      </c>
    </row>
    <row r="40" spans="1:7" x14ac:dyDescent="0.3">
      <c r="A40" s="5">
        <v>44141</v>
      </c>
      <c r="B40" s="6">
        <v>25.42</v>
      </c>
      <c r="C40" s="7">
        <v>25.8</v>
      </c>
      <c r="D40" s="7">
        <v>26.03</v>
      </c>
      <c r="E40" s="7">
        <v>25.13</v>
      </c>
      <c r="F40" s="7" t="s">
        <v>713</v>
      </c>
      <c r="G40" s="8">
        <v>-2.1600000000000001E-2</v>
      </c>
    </row>
    <row r="41" spans="1:7" x14ac:dyDescent="0.3">
      <c r="A41" s="5">
        <v>44140</v>
      </c>
      <c r="B41" s="6">
        <v>25.98</v>
      </c>
      <c r="C41" s="7">
        <v>25.18</v>
      </c>
      <c r="D41" s="7">
        <v>26.18</v>
      </c>
      <c r="E41" s="7">
        <v>24.84</v>
      </c>
      <c r="F41" s="7" t="s">
        <v>714</v>
      </c>
      <c r="G41" s="8">
        <v>3.4599999999999999E-2</v>
      </c>
    </row>
    <row r="42" spans="1:7" x14ac:dyDescent="0.3">
      <c r="A42" s="5">
        <v>44139</v>
      </c>
      <c r="B42" s="6">
        <v>25.11</v>
      </c>
      <c r="C42" s="7">
        <v>24.3</v>
      </c>
      <c r="D42" s="7">
        <v>25.26</v>
      </c>
      <c r="E42" s="7">
        <v>23.83</v>
      </c>
      <c r="F42" s="7" t="s">
        <v>715</v>
      </c>
      <c r="G42" s="8">
        <v>2.9499999999999998E-2</v>
      </c>
    </row>
    <row r="43" spans="1:7" x14ac:dyDescent="0.3">
      <c r="A43" s="5">
        <v>44138</v>
      </c>
      <c r="B43" s="6">
        <v>24.39</v>
      </c>
      <c r="C43" s="7">
        <v>23.61</v>
      </c>
      <c r="D43" s="7">
        <v>24.67</v>
      </c>
      <c r="E43" s="7">
        <v>23.6</v>
      </c>
      <c r="F43" s="7" t="s">
        <v>716</v>
      </c>
      <c r="G43" s="8">
        <v>3.04E-2</v>
      </c>
    </row>
    <row r="44" spans="1:7" x14ac:dyDescent="0.3">
      <c r="A44" s="5">
        <v>44137</v>
      </c>
      <c r="B44" s="6">
        <v>23.67</v>
      </c>
      <c r="C44" s="7">
        <v>23.39</v>
      </c>
      <c r="D44" s="7">
        <v>23.79</v>
      </c>
      <c r="E44" s="7">
        <v>22.79</v>
      </c>
      <c r="F44" s="7" t="s">
        <v>717</v>
      </c>
      <c r="G44" s="8">
        <v>-1.6999999999999999E-3</v>
      </c>
    </row>
    <row r="45" spans="1:7" x14ac:dyDescent="0.3">
      <c r="A45" s="5">
        <v>44134</v>
      </c>
      <c r="B45" s="6">
        <v>23.71</v>
      </c>
      <c r="C45" s="7">
        <v>23.3</v>
      </c>
      <c r="D45" s="7">
        <v>24.23</v>
      </c>
      <c r="E45" s="7">
        <v>23.17</v>
      </c>
      <c r="F45" s="7" t="s">
        <v>718</v>
      </c>
      <c r="G45" s="8">
        <v>1.6999999999999999E-3</v>
      </c>
    </row>
    <row r="46" spans="1:7" x14ac:dyDescent="0.3">
      <c r="A46" s="5">
        <v>44133</v>
      </c>
      <c r="B46" s="6">
        <v>23.67</v>
      </c>
      <c r="C46" s="7">
        <v>22.9</v>
      </c>
      <c r="D46" s="7">
        <v>24.08</v>
      </c>
      <c r="E46" s="7">
        <v>22.9</v>
      </c>
      <c r="F46" s="7" t="s">
        <v>719</v>
      </c>
      <c r="G46" s="8">
        <v>2.7799999999999998E-2</v>
      </c>
    </row>
    <row r="47" spans="1:7" x14ac:dyDescent="0.3">
      <c r="A47" s="5">
        <v>44132</v>
      </c>
      <c r="B47" s="6">
        <v>23.03</v>
      </c>
      <c r="C47" s="7">
        <v>23.8</v>
      </c>
      <c r="D47" s="7">
        <v>23.8</v>
      </c>
      <c r="E47" s="7">
        <v>22.88</v>
      </c>
      <c r="F47" s="7" t="s">
        <v>720</v>
      </c>
      <c r="G47" s="8">
        <v>-4.3200000000000002E-2</v>
      </c>
    </row>
    <row r="48" spans="1:7" x14ac:dyDescent="0.3">
      <c r="A48" s="5">
        <v>44131</v>
      </c>
      <c r="B48" s="6">
        <v>24.07</v>
      </c>
      <c r="C48" s="7">
        <v>23.91</v>
      </c>
      <c r="D48" s="7">
        <v>24.3</v>
      </c>
      <c r="E48" s="7">
        <v>23.41</v>
      </c>
      <c r="F48" s="7" t="s">
        <v>721</v>
      </c>
      <c r="G48" s="8">
        <v>9.1999999999999998E-3</v>
      </c>
    </row>
    <row r="49" spans="1:7" x14ac:dyDescent="0.3">
      <c r="A49" s="5">
        <v>44130</v>
      </c>
      <c r="B49" s="6">
        <v>23.85</v>
      </c>
      <c r="C49" s="7">
        <v>25.23</v>
      </c>
      <c r="D49" s="7">
        <v>25.23</v>
      </c>
      <c r="E49" s="7">
        <v>23.72</v>
      </c>
      <c r="F49" s="7" t="s">
        <v>65</v>
      </c>
      <c r="G49" s="8">
        <v>-6.4299999999999996E-2</v>
      </c>
    </row>
    <row r="50" spans="1:7" x14ac:dyDescent="0.3">
      <c r="A50" s="5">
        <v>44127</v>
      </c>
      <c r="B50" s="6">
        <v>25.49</v>
      </c>
      <c r="C50" s="7">
        <v>24.02</v>
      </c>
      <c r="D50" s="7">
        <v>25.72</v>
      </c>
      <c r="E50" s="7">
        <v>24</v>
      </c>
      <c r="F50" s="7" t="s">
        <v>722</v>
      </c>
      <c r="G50" s="8">
        <v>5.4199999999999998E-2</v>
      </c>
    </row>
    <row r="51" spans="1:7" x14ac:dyDescent="0.3">
      <c r="A51" s="5">
        <v>44126</v>
      </c>
      <c r="B51" s="6">
        <v>24.18</v>
      </c>
      <c r="C51" s="7">
        <v>23.47</v>
      </c>
      <c r="D51" s="7">
        <v>24.26</v>
      </c>
      <c r="E51" s="7">
        <v>23.09</v>
      </c>
      <c r="F51" s="7" t="s">
        <v>723</v>
      </c>
      <c r="G51" s="8">
        <v>2.63E-2</v>
      </c>
    </row>
    <row r="52" spans="1:7" x14ac:dyDescent="0.3">
      <c r="A52" s="5">
        <v>44125</v>
      </c>
      <c r="B52" s="6">
        <v>23.56</v>
      </c>
      <c r="C52" s="7">
        <v>24.32</v>
      </c>
      <c r="D52" s="7">
        <v>24.44</v>
      </c>
      <c r="E52" s="7">
        <v>23.35</v>
      </c>
      <c r="F52" s="7" t="s">
        <v>724</v>
      </c>
      <c r="G52" s="8">
        <v>-3.4799999999999998E-2</v>
      </c>
    </row>
    <row r="53" spans="1:7" x14ac:dyDescent="0.3">
      <c r="A53" s="5">
        <v>44124</v>
      </c>
      <c r="B53" s="6">
        <v>24.41</v>
      </c>
      <c r="C53" s="7">
        <v>24.75</v>
      </c>
      <c r="D53" s="7">
        <v>24.86</v>
      </c>
      <c r="E53" s="7">
        <v>24.2</v>
      </c>
      <c r="F53" s="7" t="s">
        <v>725</v>
      </c>
      <c r="G53" s="8">
        <v>-2.2800000000000001E-2</v>
      </c>
    </row>
    <row r="54" spans="1:7" x14ac:dyDescent="0.3">
      <c r="A54" s="5">
        <v>44123</v>
      </c>
      <c r="B54" s="6">
        <v>24.98</v>
      </c>
      <c r="C54" s="7">
        <v>24.81</v>
      </c>
      <c r="D54" s="7">
        <v>25.2</v>
      </c>
      <c r="E54" s="7">
        <v>24.57</v>
      </c>
      <c r="F54" s="7" t="s">
        <v>726</v>
      </c>
      <c r="G54" s="8">
        <v>3.5999999999999999E-3</v>
      </c>
    </row>
    <row r="55" spans="1:7" x14ac:dyDescent="0.3">
      <c r="A55" s="5">
        <v>44120</v>
      </c>
      <c r="B55" s="6">
        <v>24.89</v>
      </c>
      <c r="C55" s="7">
        <v>25.01</v>
      </c>
      <c r="D55" s="7">
        <v>25.57</v>
      </c>
      <c r="E55" s="7">
        <v>24.76</v>
      </c>
      <c r="F55" s="7" t="s">
        <v>670</v>
      </c>
      <c r="G55" s="8">
        <v>-2.8E-3</v>
      </c>
    </row>
    <row r="56" spans="1:7" x14ac:dyDescent="0.3">
      <c r="A56" s="5">
        <v>44119</v>
      </c>
      <c r="B56" s="6">
        <v>24.96</v>
      </c>
      <c r="C56" s="7">
        <v>25.78</v>
      </c>
      <c r="D56" s="7">
        <v>25.78</v>
      </c>
      <c r="E56" s="7">
        <v>24.61</v>
      </c>
      <c r="F56" s="7" t="s">
        <v>727</v>
      </c>
      <c r="G56" s="8">
        <v>-3.0700000000000002E-2</v>
      </c>
    </row>
    <row r="57" spans="1:7" x14ac:dyDescent="0.3">
      <c r="A57" s="5">
        <v>44118</v>
      </c>
      <c r="B57" s="6">
        <v>25.75</v>
      </c>
      <c r="C57" s="7">
        <v>25.19</v>
      </c>
      <c r="D57" s="7">
        <v>25.85</v>
      </c>
      <c r="E57" s="7">
        <v>25.08</v>
      </c>
      <c r="F57" s="7" t="s">
        <v>728</v>
      </c>
      <c r="G57" s="8">
        <v>2.1000000000000001E-2</v>
      </c>
    </row>
    <row r="58" spans="1:7" x14ac:dyDescent="0.3">
      <c r="A58" s="5">
        <v>44117</v>
      </c>
      <c r="B58" s="6">
        <v>25.22</v>
      </c>
      <c r="C58" s="7">
        <v>25.79</v>
      </c>
      <c r="D58" s="7">
        <v>25.85</v>
      </c>
      <c r="E58" s="7">
        <v>25.1</v>
      </c>
      <c r="F58" s="7" t="s">
        <v>625</v>
      </c>
      <c r="G58" s="8">
        <v>-2.5100000000000001E-2</v>
      </c>
    </row>
    <row r="59" spans="1:7" x14ac:dyDescent="0.3">
      <c r="A59" s="5">
        <v>44116</v>
      </c>
      <c r="B59" s="6">
        <v>25.87</v>
      </c>
      <c r="C59" s="7">
        <v>25.5</v>
      </c>
      <c r="D59" s="7">
        <v>25.93</v>
      </c>
      <c r="E59" s="7">
        <v>25.2</v>
      </c>
      <c r="F59" s="7" t="s">
        <v>64</v>
      </c>
      <c r="G59" s="8">
        <v>6.1999999999999998E-3</v>
      </c>
    </row>
    <row r="60" spans="1:7" x14ac:dyDescent="0.3">
      <c r="A60" s="5">
        <v>44113</v>
      </c>
      <c r="B60" s="6">
        <v>25.71</v>
      </c>
      <c r="C60" s="7">
        <v>26.25</v>
      </c>
      <c r="D60" s="7">
        <v>26.58</v>
      </c>
      <c r="E60" s="7">
        <v>25.51</v>
      </c>
      <c r="F60" s="7" t="s">
        <v>531</v>
      </c>
      <c r="G60" s="8">
        <v>-2.3900000000000001E-2</v>
      </c>
    </row>
    <row r="61" spans="1:7" x14ac:dyDescent="0.3">
      <c r="A61" s="5">
        <v>44112</v>
      </c>
      <c r="B61" s="6">
        <v>26.34</v>
      </c>
      <c r="C61" s="7">
        <v>27</v>
      </c>
      <c r="D61" s="7">
        <v>27.01</v>
      </c>
      <c r="E61" s="7">
        <v>26.2</v>
      </c>
      <c r="F61" s="7" t="s">
        <v>729</v>
      </c>
      <c r="G61" s="8">
        <v>-2.0799999999999999E-2</v>
      </c>
    </row>
    <row r="62" spans="1:7" x14ac:dyDescent="0.3">
      <c r="A62" s="5">
        <v>44111</v>
      </c>
      <c r="B62" s="6">
        <v>26.9</v>
      </c>
      <c r="C62" s="7">
        <v>26.7</v>
      </c>
      <c r="D62" s="7">
        <v>27.89</v>
      </c>
      <c r="E62" s="7">
        <v>26.51</v>
      </c>
      <c r="F62" s="7" t="s">
        <v>730</v>
      </c>
      <c r="G62" s="8">
        <v>4.1000000000000003E-3</v>
      </c>
    </row>
    <row r="63" spans="1:7" x14ac:dyDescent="0.3">
      <c r="A63" s="5">
        <v>44110</v>
      </c>
      <c r="B63" s="6">
        <v>26.79</v>
      </c>
      <c r="C63" s="7">
        <v>26.95</v>
      </c>
      <c r="D63" s="7">
        <v>27.11</v>
      </c>
      <c r="E63" s="7">
        <v>26.42</v>
      </c>
      <c r="F63" s="7" t="s">
        <v>731</v>
      </c>
      <c r="G63" s="8">
        <v>-5.5999999999999999E-3</v>
      </c>
    </row>
    <row r="64" spans="1:7" x14ac:dyDescent="0.3">
      <c r="A64" s="5">
        <v>44109</v>
      </c>
      <c r="B64" s="6">
        <v>26.94</v>
      </c>
      <c r="C64" s="7">
        <v>27.17</v>
      </c>
      <c r="D64" s="7">
        <v>27.61</v>
      </c>
      <c r="E64" s="7">
        <v>26.55</v>
      </c>
      <c r="F64" s="7" t="s">
        <v>732</v>
      </c>
      <c r="G64" s="8">
        <v>-3.3E-3</v>
      </c>
    </row>
    <row r="65" spans="1:7" x14ac:dyDescent="0.3">
      <c r="A65" s="5">
        <v>44106</v>
      </c>
      <c r="B65" s="6">
        <v>27.03</v>
      </c>
      <c r="C65" s="7">
        <v>26.25</v>
      </c>
      <c r="D65" s="7">
        <v>27.44</v>
      </c>
      <c r="E65" s="7">
        <v>25.92</v>
      </c>
      <c r="F65" s="7" t="s">
        <v>733</v>
      </c>
      <c r="G65" s="8">
        <v>1.9599999999999999E-2</v>
      </c>
    </row>
    <row r="66" spans="1:7" x14ac:dyDescent="0.3">
      <c r="A66" s="5">
        <v>44105</v>
      </c>
      <c r="B66" s="6">
        <v>26.51</v>
      </c>
      <c r="C66" s="7">
        <v>27.35</v>
      </c>
      <c r="D66" s="7">
        <v>27.35</v>
      </c>
      <c r="E66" s="7">
        <v>26.25</v>
      </c>
      <c r="F66" s="7" t="s">
        <v>592</v>
      </c>
      <c r="G66" s="8">
        <v>-1.5599999999999999E-2</v>
      </c>
    </row>
    <row r="67" spans="1:7" x14ac:dyDescent="0.3">
      <c r="A67" s="5">
        <v>44104</v>
      </c>
      <c r="B67" s="6">
        <v>26.93</v>
      </c>
      <c r="C67" s="7">
        <v>26.69</v>
      </c>
      <c r="D67" s="7">
        <v>27.24</v>
      </c>
      <c r="E67" s="7">
        <v>26.43</v>
      </c>
      <c r="F67" s="7" t="s">
        <v>734</v>
      </c>
      <c r="G67" s="8">
        <v>5.1999999999999998E-3</v>
      </c>
    </row>
    <row r="68" spans="1:7" x14ac:dyDescent="0.3">
      <c r="A68" s="5">
        <v>44103</v>
      </c>
      <c r="B68" s="6">
        <v>26.79</v>
      </c>
      <c r="C68" s="7">
        <v>27.52</v>
      </c>
      <c r="D68" s="7">
        <v>27.7</v>
      </c>
      <c r="E68" s="7">
        <v>26.67</v>
      </c>
      <c r="F68" s="7" t="s">
        <v>292</v>
      </c>
      <c r="G68" s="8">
        <v>-3.32E-2</v>
      </c>
    </row>
    <row r="69" spans="1:7" x14ac:dyDescent="0.3">
      <c r="A69" s="5">
        <v>44102</v>
      </c>
      <c r="B69" s="6">
        <v>27.71</v>
      </c>
      <c r="C69" s="7">
        <v>26.18</v>
      </c>
      <c r="D69" s="7">
        <v>27.8</v>
      </c>
      <c r="E69" s="7">
        <v>25.94</v>
      </c>
      <c r="F69" s="7" t="s">
        <v>521</v>
      </c>
      <c r="G69" s="8">
        <v>5.8799999999999998E-2</v>
      </c>
    </row>
    <row r="70" spans="1:7" x14ac:dyDescent="0.3">
      <c r="A70" s="5">
        <v>44099</v>
      </c>
      <c r="B70" s="6">
        <v>26.17</v>
      </c>
      <c r="C70" s="7">
        <v>26.9</v>
      </c>
      <c r="D70" s="7">
        <v>26.9</v>
      </c>
      <c r="E70" s="7">
        <v>25.96</v>
      </c>
      <c r="F70" s="7" t="s">
        <v>735</v>
      </c>
      <c r="G70" s="8">
        <v>-2.3099999999999999E-2</v>
      </c>
    </row>
    <row r="71" spans="1:7" x14ac:dyDescent="0.3">
      <c r="A71" s="5">
        <v>44098</v>
      </c>
      <c r="B71" s="6">
        <v>26.79</v>
      </c>
      <c r="C71" s="7">
        <v>26.4</v>
      </c>
      <c r="D71" s="7">
        <v>26.9</v>
      </c>
      <c r="E71" s="7">
        <v>25.94</v>
      </c>
      <c r="F71" s="7" t="s">
        <v>736</v>
      </c>
      <c r="G71" s="8">
        <v>1.09E-2</v>
      </c>
    </row>
    <row r="72" spans="1:7" x14ac:dyDescent="0.3">
      <c r="A72" s="5">
        <v>44097</v>
      </c>
      <c r="B72" s="6">
        <v>26.5</v>
      </c>
      <c r="C72" s="7">
        <v>28.01</v>
      </c>
      <c r="D72" s="7">
        <v>28.33</v>
      </c>
      <c r="E72" s="7">
        <v>26.43</v>
      </c>
      <c r="F72" s="7" t="s">
        <v>697</v>
      </c>
      <c r="G72" s="8">
        <v>-4.8500000000000001E-2</v>
      </c>
    </row>
    <row r="73" spans="1:7" x14ac:dyDescent="0.3">
      <c r="A73" s="5">
        <v>44096</v>
      </c>
      <c r="B73" s="6">
        <v>27.85</v>
      </c>
      <c r="C73" s="7">
        <v>26.48</v>
      </c>
      <c r="D73" s="7">
        <v>28.06</v>
      </c>
      <c r="E73" s="7">
        <v>25.7</v>
      </c>
      <c r="F73" s="7" t="s">
        <v>737</v>
      </c>
      <c r="G73" s="8">
        <v>5.4899999999999997E-2</v>
      </c>
    </row>
    <row r="74" spans="1:7" x14ac:dyDescent="0.3">
      <c r="A74" s="5">
        <v>44095</v>
      </c>
      <c r="B74" s="6">
        <v>26.4</v>
      </c>
      <c r="C74" s="7">
        <v>27.75</v>
      </c>
      <c r="D74" s="7">
        <v>27.85</v>
      </c>
      <c r="E74" s="7">
        <v>26.09</v>
      </c>
      <c r="F74" s="7" t="s">
        <v>738</v>
      </c>
      <c r="G74" s="8">
        <v>-5.6800000000000003E-2</v>
      </c>
    </row>
    <row r="75" spans="1:7" x14ac:dyDescent="0.3">
      <c r="A75" s="5">
        <v>44092</v>
      </c>
      <c r="B75" s="6">
        <v>27.99</v>
      </c>
      <c r="C75" s="7">
        <v>28.43</v>
      </c>
      <c r="D75" s="7">
        <v>28.87</v>
      </c>
      <c r="E75" s="7">
        <v>27.8</v>
      </c>
      <c r="F75" s="7" t="s">
        <v>739</v>
      </c>
      <c r="G75" s="8">
        <v>-1.55E-2</v>
      </c>
    </row>
    <row r="76" spans="1:7" x14ac:dyDescent="0.3">
      <c r="A76" s="5">
        <v>44091</v>
      </c>
      <c r="B76" s="6">
        <v>28.43</v>
      </c>
      <c r="C76" s="7">
        <v>29.84</v>
      </c>
      <c r="D76" s="7">
        <v>29.84</v>
      </c>
      <c r="E76" s="7">
        <v>28.35</v>
      </c>
      <c r="F76" s="7" t="s">
        <v>740</v>
      </c>
      <c r="G76" s="8">
        <v>-5.1999999999999998E-2</v>
      </c>
    </row>
    <row r="77" spans="1:7" x14ac:dyDescent="0.3">
      <c r="A77" s="5">
        <v>44090</v>
      </c>
      <c r="B77" s="6">
        <v>29.99</v>
      </c>
      <c r="C77" s="7">
        <v>29.71</v>
      </c>
      <c r="D77" s="7">
        <v>30.23</v>
      </c>
      <c r="E77" s="7">
        <v>29.05</v>
      </c>
      <c r="F77" s="7" t="s">
        <v>741</v>
      </c>
      <c r="G77" s="8">
        <v>6.7000000000000002E-3</v>
      </c>
    </row>
    <row r="78" spans="1:7" x14ac:dyDescent="0.3">
      <c r="A78" s="5">
        <v>44089</v>
      </c>
      <c r="B78" s="6">
        <v>29.79</v>
      </c>
      <c r="C78" s="7">
        <v>30.53</v>
      </c>
      <c r="D78" s="7">
        <v>30.78</v>
      </c>
      <c r="E78" s="7">
        <v>29.51</v>
      </c>
      <c r="F78" s="7" t="s">
        <v>742</v>
      </c>
      <c r="G78" s="8">
        <v>-2.23E-2</v>
      </c>
    </row>
    <row r="79" spans="1:7" x14ac:dyDescent="0.3">
      <c r="A79" s="5">
        <v>44088</v>
      </c>
      <c r="B79" s="6">
        <v>30.47</v>
      </c>
      <c r="C79" s="7">
        <v>28.4</v>
      </c>
      <c r="D79" s="7">
        <v>30.53</v>
      </c>
      <c r="E79" s="7">
        <v>28.34</v>
      </c>
      <c r="F79" s="7" t="s">
        <v>743</v>
      </c>
      <c r="G79" s="8">
        <v>7.8200000000000006E-2</v>
      </c>
    </row>
    <row r="80" spans="1:7" x14ac:dyDescent="0.3">
      <c r="A80" s="5">
        <v>44085</v>
      </c>
      <c r="B80" s="6">
        <v>28.26</v>
      </c>
      <c r="C80" s="7">
        <v>28.35</v>
      </c>
      <c r="D80" s="7">
        <v>28.59</v>
      </c>
      <c r="E80" s="7">
        <v>27.52</v>
      </c>
      <c r="F80" s="7" t="s">
        <v>230</v>
      </c>
      <c r="G80" s="8">
        <v>-5.5999999999999999E-3</v>
      </c>
    </row>
    <row r="81" spans="1:7" x14ac:dyDescent="0.3">
      <c r="A81" s="5">
        <v>44084</v>
      </c>
      <c r="B81" s="6">
        <v>28.42</v>
      </c>
      <c r="C81" s="7">
        <v>27.41</v>
      </c>
      <c r="D81" s="7">
        <v>28.52</v>
      </c>
      <c r="E81" s="7">
        <v>27.27</v>
      </c>
      <c r="F81" s="7" t="s">
        <v>744</v>
      </c>
      <c r="G81" s="8">
        <v>4.4900000000000002E-2</v>
      </c>
    </row>
    <row r="82" spans="1:7" x14ac:dyDescent="0.3">
      <c r="A82" s="5">
        <v>44083</v>
      </c>
      <c r="B82" s="6">
        <v>27.2</v>
      </c>
      <c r="C82" s="7">
        <v>26.66</v>
      </c>
      <c r="D82" s="7">
        <v>27.29</v>
      </c>
      <c r="E82" s="7">
        <v>26.09</v>
      </c>
      <c r="F82" s="7" t="s">
        <v>496</v>
      </c>
      <c r="G82" s="8">
        <v>1.5299999999999999E-2</v>
      </c>
    </row>
    <row r="83" spans="1:7" x14ac:dyDescent="0.3">
      <c r="A83" s="5">
        <v>44082</v>
      </c>
      <c r="B83" s="6">
        <v>26.79</v>
      </c>
      <c r="C83" s="7">
        <v>27.36</v>
      </c>
      <c r="D83" s="7">
        <v>27.97</v>
      </c>
      <c r="E83" s="7">
        <v>26.75</v>
      </c>
      <c r="F83" s="7" t="s">
        <v>745</v>
      </c>
      <c r="G83" s="8">
        <v>-9.5999999999999992E-3</v>
      </c>
    </row>
    <row r="84" spans="1:7" x14ac:dyDescent="0.3">
      <c r="A84" s="5">
        <v>44081</v>
      </c>
      <c r="B84" s="6">
        <v>27.05</v>
      </c>
      <c r="C84" s="7">
        <v>27.36</v>
      </c>
      <c r="D84" s="7">
        <v>27.61</v>
      </c>
      <c r="E84" s="7">
        <v>26.66</v>
      </c>
      <c r="F84" s="7" t="s">
        <v>746</v>
      </c>
      <c r="G84" s="8">
        <v>-1.1299999999999999E-2</v>
      </c>
    </row>
    <row r="85" spans="1:7" x14ac:dyDescent="0.3">
      <c r="A85" s="5">
        <v>44078</v>
      </c>
      <c r="B85" s="6">
        <v>27.36</v>
      </c>
      <c r="C85" s="7">
        <v>28.54</v>
      </c>
      <c r="D85" s="7">
        <v>28.96</v>
      </c>
      <c r="E85" s="7">
        <v>27.21</v>
      </c>
      <c r="F85" s="7" t="s">
        <v>508</v>
      </c>
      <c r="G85" s="8">
        <v>-4.8000000000000001E-2</v>
      </c>
    </row>
    <row r="86" spans="1:7" x14ac:dyDescent="0.3">
      <c r="A86" s="5">
        <v>44077</v>
      </c>
      <c r="B86" s="6">
        <v>28.74</v>
      </c>
      <c r="C86" s="7">
        <v>28.2</v>
      </c>
      <c r="D86" s="7">
        <v>29.13</v>
      </c>
      <c r="E86" s="7">
        <v>28.02</v>
      </c>
      <c r="F86" s="7" t="s">
        <v>747</v>
      </c>
      <c r="G86" s="8">
        <v>1.8100000000000002E-2</v>
      </c>
    </row>
    <row r="87" spans="1:7" x14ac:dyDescent="0.3">
      <c r="A87" s="5">
        <v>44076</v>
      </c>
      <c r="B87" s="6">
        <v>28.23</v>
      </c>
      <c r="C87" s="7">
        <v>27.79</v>
      </c>
      <c r="D87" s="7">
        <v>28.56</v>
      </c>
      <c r="E87" s="7">
        <v>27.63</v>
      </c>
      <c r="F87" s="7" t="s">
        <v>748</v>
      </c>
      <c r="G87" s="8">
        <v>1.77E-2</v>
      </c>
    </row>
    <row r="88" spans="1:7" x14ac:dyDescent="0.3">
      <c r="A88" s="5">
        <v>44075</v>
      </c>
      <c r="B88" s="6">
        <v>27.74</v>
      </c>
      <c r="C88" s="7">
        <v>28.75</v>
      </c>
      <c r="D88" s="7">
        <v>28.91</v>
      </c>
      <c r="E88" s="7">
        <v>27.64</v>
      </c>
      <c r="F88" s="7" t="s">
        <v>749</v>
      </c>
      <c r="G88" s="8">
        <v>-3.2099999999999997E-2</v>
      </c>
    </row>
    <row r="89" spans="1:7" x14ac:dyDescent="0.3">
      <c r="A89" s="5">
        <v>44074</v>
      </c>
      <c r="B89" s="6">
        <v>28.66</v>
      </c>
      <c r="C89" s="7">
        <v>29.51</v>
      </c>
      <c r="D89" s="7">
        <v>30.16</v>
      </c>
      <c r="E89" s="7">
        <v>28.3</v>
      </c>
      <c r="F89" s="7" t="s">
        <v>185</v>
      </c>
      <c r="G89" s="8">
        <v>-2.9100000000000001E-2</v>
      </c>
    </row>
    <row r="90" spans="1:7" x14ac:dyDescent="0.3">
      <c r="A90" s="5">
        <v>44071</v>
      </c>
      <c r="B90" s="6">
        <v>29.52</v>
      </c>
      <c r="C90" s="7">
        <v>28.5</v>
      </c>
      <c r="D90" s="7">
        <v>29.92</v>
      </c>
      <c r="E90" s="7">
        <v>28.45</v>
      </c>
      <c r="F90" s="7" t="s">
        <v>750</v>
      </c>
      <c r="G90" s="8">
        <v>4.0500000000000001E-2</v>
      </c>
    </row>
    <row r="91" spans="1:7" x14ac:dyDescent="0.3">
      <c r="A91" s="5">
        <v>44070</v>
      </c>
      <c r="B91" s="6">
        <v>28.37</v>
      </c>
      <c r="C91" s="7">
        <v>28.52</v>
      </c>
      <c r="D91" s="7">
        <v>29.08</v>
      </c>
      <c r="E91" s="7">
        <v>28.06</v>
      </c>
      <c r="F91" s="7" t="s">
        <v>532</v>
      </c>
      <c r="G91" s="8">
        <v>-8.6999999999999994E-3</v>
      </c>
    </row>
    <row r="92" spans="1:7" x14ac:dyDescent="0.3">
      <c r="A92" s="5">
        <v>44069</v>
      </c>
      <c r="B92" s="6">
        <v>28.62</v>
      </c>
      <c r="C92" s="7">
        <v>28.66</v>
      </c>
      <c r="D92" s="7">
        <v>29.21</v>
      </c>
      <c r="E92" s="7">
        <v>28.31</v>
      </c>
      <c r="F92" s="7" t="s">
        <v>93</v>
      </c>
      <c r="G92" s="8">
        <v>2.9999999999999997E-4</v>
      </c>
    </row>
    <row r="93" spans="1:7" x14ac:dyDescent="0.3">
      <c r="A93" s="5">
        <v>44068</v>
      </c>
      <c r="B93" s="6">
        <v>28.61</v>
      </c>
      <c r="C93" s="7">
        <v>27.67</v>
      </c>
      <c r="D93" s="7">
        <v>28.78</v>
      </c>
      <c r="E93" s="7">
        <v>27.4</v>
      </c>
      <c r="F93" s="7" t="s">
        <v>751</v>
      </c>
      <c r="G93" s="8">
        <v>4.1099999999999998E-2</v>
      </c>
    </row>
    <row r="94" spans="1:7" x14ac:dyDescent="0.3">
      <c r="A94" s="5">
        <v>44067</v>
      </c>
      <c r="B94" s="6">
        <v>27.48</v>
      </c>
      <c r="C94" s="7">
        <v>25.8</v>
      </c>
      <c r="D94" s="7">
        <v>27.68</v>
      </c>
      <c r="E94" s="7">
        <v>25.8</v>
      </c>
      <c r="F94" s="7" t="s">
        <v>752</v>
      </c>
      <c r="G94" s="8">
        <v>7.1300000000000002E-2</v>
      </c>
    </row>
    <row r="95" spans="1:7" x14ac:dyDescent="0.3">
      <c r="A95" s="5">
        <v>44064</v>
      </c>
      <c r="B95" s="6">
        <v>25.65</v>
      </c>
      <c r="C95" s="7">
        <v>25.8</v>
      </c>
      <c r="D95" s="7">
        <v>25.95</v>
      </c>
      <c r="E95" s="7">
        <v>25.29</v>
      </c>
      <c r="F95" s="7" t="s">
        <v>345</v>
      </c>
      <c r="G95" s="8">
        <v>-9.7000000000000003E-3</v>
      </c>
    </row>
    <row r="96" spans="1:7" x14ac:dyDescent="0.3">
      <c r="A96" s="5">
        <v>44063</v>
      </c>
      <c r="B96" s="6">
        <v>25.9</v>
      </c>
      <c r="C96" s="7">
        <v>26.16</v>
      </c>
      <c r="D96" s="7">
        <v>26.28</v>
      </c>
      <c r="E96" s="7">
        <v>25.66</v>
      </c>
      <c r="F96" s="7" t="s">
        <v>753</v>
      </c>
      <c r="G96" s="8">
        <v>-1.26E-2</v>
      </c>
    </row>
    <row r="97" spans="1:7" x14ac:dyDescent="0.3">
      <c r="A97" s="5">
        <v>44062</v>
      </c>
      <c r="B97" s="6">
        <v>26.23</v>
      </c>
      <c r="C97" s="7">
        <v>26.5</v>
      </c>
      <c r="D97" s="7">
        <v>26.84</v>
      </c>
      <c r="E97" s="7">
        <v>26.05</v>
      </c>
      <c r="F97" s="7" t="s">
        <v>754</v>
      </c>
      <c r="G97" s="8">
        <v>-1.21E-2</v>
      </c>
    </row>
    <row r="98" spans="1:7" x14ac:dyDescent="0.3">
      <c r="A98" s="5">
        <v>44061</v>
      </c>
      <c r="B98" s="6">
        <v>26.55</v>
      </c>
      <c r="C98" s="7">
        <v>26.23</v>
      </c>
      <c r="D98" s="7">
        <v>26.83</v>
      </c>
      <c r="E98" s="7">
        <v>26</v>
      </c>
      <c r="F98" s="7" t="s">
        <v>755</v>
      </c>
      <c r="G98" s="8">
        <v>9.4999999999999998E-3</v>
      </c>
    </row>
    <row r="99" spans="1:7" x14ac:dyDescent="0.3">
      <c r="A99" s="5">
        <v>44060</v>
      </c>
      <c r="B99" s="6">
        <v>26.3</v>
      </c>
      <c r="C99" s="7">
        <v>25.74</v>
      </c>
      <c r="D99" s="7">
        <v>26.38</v>
      </c>
      <c r="E99" s="7">
        <v>25.06</v>
      </c>
      <c r="F99" s="7" t="s">
        <v>647</v>
      </c>
      <c r="G99" s="8">
        <v>3.2199999999999999E-2</v>
      </c>
    </row>
    <row r="100" spans="1:7" x14ac:dyDescent="0.3">
      <c r="A100" s="5">
        <v>44057</v>
      </c>
      <c r="B100" s="6">
        <v>25.48</v>
      </c>
      <c r="C100" s="7">
        <v>25.45</v>
      </c>
      <c r="D100" s="7">
        <v>25.57</v>
      </c>
      <c r="E100" s="7">
        <v>24.94</v>
      </c>
      <c r="F100" s="7" t="s">
        <v>756</v>
      </c>
      <c r="G100" s="8">
        <v>2E-3</v>
      </c>
    </row>
    <row r="101" spans="1:7" x14ac:dyDescent="0.3">
      <c r="A101" s="5">
        <v>44056</v>
      </c>
      <c r="B101" s="6">
        <v>25.43</v>
      </c>
      <c r="C101" s="7">
        <v>26.09</v>
      </c>
      <c r="D101" s="7">
        <v>26.27</v>
      </c>
      <c r="E101" s="7">
        <v>25.26</v>
      </c>
      <c r="F101" s="7" t="s">
        <v>757</v>
      </c>
      <c r="G101" s="8">
        <v>-2.0799999999999999E-2</v>
      </c>
    </row>
    <row r="102" spans="1:7" x14ac:dyDescent="0.3">
      <c r="A102" s="5">
        <v>44055</v>
      </c>
      <c r="B102" s="6">
        <v>25.97</v>
      </c>
      <c r="C102" s="7">
        <v>26</v>
      </c>
      <c r="D102" s="7">
        <v>26.07</v>
      </c>
      <c r="E102" s="7">
        <v>25.58</v>
      </c>
      <c r="F102" s="7" t="s">
        <v>758</v>
      </c>
      <c r="G102" s="8">
        <v>-8.3999999999999995E-3</v>
      </c>
    </row>
    <row r="103" spans="1:7" x14ac:dyDescent="0.3">
      <c r="A103" s="5">
        <v>44054</v>
      </c>
      <c r="B103" s="6">
        <v>26.19</v>
      </c>
      <c r="C103" s="7">
        <v>26.88</v>
      </c>
      <c r="D103" s="7">
        <v>27.17</v>
      </c>
      <c r="E103" s="7">
        <v>26.1</v>
      </c>
      <c r="F103" s="7" t="s">
        <v>359</v>
      </c>
      <c r="G103" s="8">
        <v>-1.95E-2</v>
      </c>
    </row>
    <row r="104" spans="1:7" x14ac:dyDescent="0.3">
      <c r="A104" s="5">
        <v>44053</v>
      </c>
      <c r="B104" s="6">
        <v>26.71</v>
      </c>
      <c r="C104" s="7">
        <v>26.55</v>
      </c>
      <c r="D104" s="7">
        <v>27.3</v>
      </c>
      <c r="E104" s="7">
        <v>26.29</v>
      </c>
      <c r="F104" s="7" t="s">
        <v>759</v>
      </c>
      <c r="G104" s="8">
        <v>1.0999999999999999E-2</v>
      </c>
    </row>
    <row r="105" spans="1:7" x14ac:dyDescent="0.3">
      <c r="A105" s="5">
        <v>44050</v>
      </c>
      <c r="B105" s="6">
        <v>26.42</v>
      </c>
      <c r="C105" s="7">
        <v>26.35</v>
      </c>
      <c r="D105" s="7">
        <v>26.75</v>
      </c>
      <c r="E105" s="7">
        <v>25.95</v>
      </c>
      <c r="F105" s="7" t="s">
        <v>760</v>
      </c>
      <c r="G105" s="8">
        <v>1.1000000000000001E-3</v>
      </c>
    </row>
    <row r="106" spans="1:7" x14ac:dyDescent="0.3">
      <c r="A106" s="5">
        <v>44049</v>
      </c>
      <c r="B106" s="6">
        <v>26.39</v>
      </c>
      <c r="C106" s="7">
        <v>26.69</v>
      </c>
      <c r="D106" s="7">
        <v>27.44</v>
      </c>
      <c r="E106" s="7">
        <v>26.26</v>
      </c>
      <c r="F106" s="7" t="s">
        <v>761</v>
      </c>
      <c r="G106" s="8">
        <v>-1.4200000000000001E-2</v>
      </c>
    </row>
    <row r="107" spans="1:7" x14ac:dyDescent="0.3">
      <c r="A107" s="5">
        <v>44048</v>
      </c>
      <c r="B107" s="6">
        <v>26.77</v>
      </c>
      <c r="C107" s="7">
        <v>26.75</v>
      </c>
      <c r="D107" s="7">
        <v>26.94</v>
      </c>
      <c r="E107" s="7">
        <v>26.5</v>
      </c>
      <c r="F107" s="7" t="s">
        <v>762</v>
      </c>
      <c r="G107" s="8">
        <v>-2.2000000000000001E-3</v>
      </c>
    </row>
    <row r="108" spans="1:7" x14ac:dyDescent="0.3">
      <c r="A108" s="5">
        <v>44047</v>
      </c>
      <c r="B108" s="6">
        <v>26.83</v>
      </c>
      <c r="C108" s="7">
        <v>26.38</v>
      </c>
      <c r="D108" s="7">
        <v>26.9</v>
      </c>
      <c r="E108" s="7">
        <v>26.05</v>
      </c>
      <c r="F108" s="7" t="s">
        <v>763</v>
      </c>
      <c r="G108" s="8">
        <v>2.6800000000000001E-2</v>
      </c>
    </row>
    <row r="109" spans="1:7" x14ac:dyDescent="0.3">
      <c r="A109" s="5">
        <v>44046</v>
      </c>
      <c r="B109" s="6">
        <v>26.13</v>
      </c>
      <c r="C109" s="7">
        <v>26.28</v>
      </c>
      <c r="D109" s="7">
        <v>26.5</v>
      </c>
      <c r="E109" s="7">
        <v>25.52</v>
      </c>
      <c r="F109" s="7" t="s">
        <v>764</v>
      </c>
      <c r="G109" s="8">
        <v>-5.7000000000000002E-3</v>
      </c>
    </row>
    <row r="110" spans="1:7" x14ac:dyDescent="0.3">
      <c r="A110" s="5">
        <v>44043</v>
      </c>
      <c r="B110" s="6">
        <v>26.28</v>
      </c>
      <c r="C110" s="7">
        <v>25.54</v>
      </c>
      <c r="D110" s="7">
        <v>26.72</v>
      </c>
      <c r="E110" s="7">
        <v>25.52</v>
      </c>
      <c r="F110" s="7" t="s">
        <v>765</v>
      </c>
      <c r="G110" s="8">
        <v>2.9000000000000001E-2</v>
      </c>
    </row>
    <row r="111" spans="1:7" x14ac:dyDescent="0.3">
      <c r="A111" s="5">
        <v>44042</v>
      </c>
      <c r="B111" s="6">
        <v>25.54</v>
      </c>
      <c r="C111" s="7">
        <v>26.29</v>
      </c>
      <c r="D111" s="7">
        <v>26.3</v>
      </c>
      <c r="E111" s="7">
        <v>25.13</v>
      </c>
      <c r="F111" s="7" t="s">
        <v>766</v>
      </c>
      <c r="G111" s="8">
        <v>-2.4799999999999999E-2</v>
      </c>
    </row>
    <row r="112" spans="1:7" x14ac:dyDescent="0.3">
      <c r="A112" s="5">
        <v>44041</v>
      </c>
      <c r="B112" s="6">
        <v>26.19</v>
      </c>
      <c r="C112" s="7">
        <v>25.79</v>
      </c>
      <c r="D112" s="7">
        <v>26.36</v>
      </c>
      <c r="E112" s="7">
        <v>25.4</v>
      </c>
      <c r="F112" s="7" t="s">
        <v>553</v>
      </c>
      <c r="G112" s="8">
        <v>1.7500000000000002E-2</v>
      </c>
    </row>
    <row r="113" spans="1:7" x14ac:dyDescent="0.3">
      <c r="A113" s="5">
        <v>44040</v>
      </c>
      <c r="B113" s="6">
        <v>25.74</v>
      </c>
      <c r="C113" s="7">
        <v>25.1</v>
      </c>
      <c r="D113" s="7">
        <v>25.91</v>
      </c>
      <c r="E113" s="7">
        <v>24.98</v>
      </c>
      <c r="F113" s="7" t="s">
        <v>767</v>
      </c>
      <c r="G113" s="8">
        <v>2.92E-2</v>
      </c>
    </row>
    <row r="114" spans="1:7" x14ac:dyDescent="0.3">
      <c r="A114" s="5">
        <v>44039</v>
      </c>
      <c r="B114" s="6">
        <v>25.01</v>
      </c>
      <c r="C114" s="7">
        <v>26.34</v>
      </c>
      <c r="D114" s="7">
        <v>26.53</v>
      </c>
      <c r="E114" s="7">
        <v>24.82</v>
      </c>
      <c r="F114" s="7" t="s">
        <v>768</v>
      </c>
      <c r="G114" s="8">
        <v>-5.16E-2</v>
      </c>
    </row>
    <row r="115" spans="1:7" x14ac:dyDescent="0.3">
      <c r="A115" s="5">
        <v>44036</v>
      </c>
      <c r="B115" s="6">
        <v>26.37</v>
      </c>
      <c r="C115" s="7">
        <v>27.09</v>
      </c>
      <c r="D115" s="7">
        <v>27.09</v>
      </c>
      <c r="E115" s="7">
        <v>26.17</v>
      </c>
      <c r="F115" s="7" t="s">
        <v>769</v>
      </c>
      <c r="G115" s="8">
        <v>-3.5099999999999999E-2</v>
      </c>
    </row>
    <row r="116" spans="1:7" x14ac:dyDescent="0.3">
      <c r="A116" s="5">
        <v>44035</v>
      </c>
      <c r="B116" s="6">
        <v>27.33</v>
      </c>
      <c r="C116" s="7">
        <v>26.69</v>
      </c>
      <c r="D116" s="7">
        <v>27.45</v>
      </c>
      <c r="E116" s="7">
        <v>26.54</v>
      </c>
      <c r="F116" s="7" t="s">
        <v>770</v>
      </c>
      <c r="G116" s="8">
        <v>2.63E-2</v>
      </c>
    </row>
    <row r="117" spans="1:7" x14ac:dyDescent="0.3">
      <c r="A117" s="5">
        <v>44034</v>
      </c>
      <c r="B117" s="6">
        <v>26.63</v>
      </c>
      <c r="C117" s="7">
        <v>26.59</v>
      </c>
      <c r="D117" s="7">
        <v>26.76</v>
      </c>
      <c r="E117" s="7">
        <v>25.65</v>
      </c>
      <c r="F117" s="7" t="s">
        <v>771</v>
      </c>
      <c r="G117" s="8">
        <v>8.0000000000000004E-4</v>
      </c>
    </row>
    <row r="118" spans="1:7" x14ac:dyDescent="0.3">
      <c r="A118" s="5">
        <v>44033</v>
      </c>
      <c r="B118" s="6">
        <v>26.61</v>
      </c>
      <c r="C118" s="7">
        <v>26.45</v>
      </c>
      <c r="D118" s="7">
        <v>27.05</v>
      </c>
      <c r="E118" s="7">
        <v>25.87</v>
      </c>
      <c r="F118" s="7" t="s">
        <v>772</v>
      </c>
      <c r="G118" s="8">
        <v>1.6799999999999999E-2</v>
      </c>
    </row>
    <row r="119" spans="1:7" x14ac:dyDescent="0.3">
      <c r="A119" s="5">
        <v>44032</v>
      </c>
      <c r="B119" s="6">
        <v>26.17</v>
      </c>
      <c r="C119" s="7">
        <v>27.6</v>
      </c>
      <c r="D119" s="7">
        <v>27.74</v>
      </c>
      <c r="E119" s="7">
        <v>25.93</v>
      </c>
      <c r="F119" s="7" t="s">
        <v>773</v>
      </c>
      <c r="G119" s="8">
        <v>-5.9299999999999999E-2</v>
      </c>
    </row>
    <row r="120" spans="1:7" x14ac:dyDescent="0.3">
      <c r="A120" s="5">
        <v>44029</v>
      </c>
      <c r="B120" s="6">
        <v>27.82</v>
      </c>
      <c r="C120" s="7">
        <v>26.57</v>
      </c>
      <c r="D120" s="7">
        <v>27.95</v>
      </c>
      <c r="E120" s="7">
        <v>26.57</v>
      </c>
      <c r="F120" s="7" t="s">
        <v>774</v>
      </c>
      <c r="G120" s="8">
        <v>4.5499999999999999E-2</v>
      </c>
    </row>
    <row r="121" spans="1:7" x14ac:dyDescent="0.3">
      <c r="A121" s="5">
        <v>44028</v>
      </c>
      <c r="B121" s="6">
        <v>26.61</v>
      </c>
      <c r="C121" s="7">
        <v>28.83</v>
      </c>
      <c r="D121" s="7">
        <v>29.33</v>
      </c>
      <c r="E121" s="7">
        <v>26.37</v>
      </c>
      <c r="F121" s="7" t="s">
        <v>775</v>
      </c>
      <c r="G121" s="8">
        <v>-7.7600000000000002E-2</v>
      </c>
    </row>
    <row r="122" spans="1:7" x14ac:dyDescent="0.3">
      <c r="A122" s="5">
        <v>44027</v>
      </c>
      <c r="B122" s="6">
        <v>28.85</v>
      </c>
      <c r="C122" s="7">
        <v>29.8</v>
      </c>
      <c r="D122" s="7">
        <v>30.46</v>
      </c>
      <c r="E122" s="7">
        <v>28.75</v>
      </c>
      <c r="F122" s="7" t="s">
        <v>776</v>
      </c>
      <c r="G122" s="8">
        <v>-2.6700000000000002E-2</v>
      </c>
    </row>
    <row r="123" spans="1:7" x14ac:dyDescent="0.3">
      <c r="A123" s="5">
        <v>44026</v>
      </c>
      <c r="B123" s="6">
        <v>29.64</v>
      </c>
      <c r="C123" s="7">
        <v>28.84</v>
      </c>
      <c r="D123" s="7">
        <v>29.87</v>
      </c>
      <c r="E123" s="7">
        <v>28.71</v>
      </c>
      <c r="F123" s="7" t="s">
        <v>748</v>
      </c>
      <c r="G123" s="8">
        <v>9.9000000000000008E-3</v>
      </c>
    </row>
    <row r="124" spans="1:7" x14ac:dyDescent="0.3">
      <c r="A124" s="5">
        <v>44025</v>
      </c>
      <c r="B124" s="6">
        <v>29.35</v>
      </c>
      <c r="C124" s="7">
        <v>29.1</v>
      </c>
      <c r="D124" s="7">
        <v>30.8</v>
      </c>
      <c r="E124" s="7">
        <v>29.02</v>
      </c>
      <c r="F124" s="7" t="s">
        <v>777</v>
      </c>
      <c r="G124" s="8">
        <v>1.14E-2</v>
      </c>
    </row>
    <row r="125" spans="1:7" x14ac:dyDescent="0.3">
      <c r="A125" s="5">
        <v>44022</v>
      </c>
      <c r="B125" s="6">
        <v>29.02</v>
      </c>
      <c r="C125" s="7">
        <v>28.5</v>
      </c>
      <c r="D125" s="7">
        <v>29.16</v>
      </c>
      <c r="E125" s="7">
        <v>27.75</v>
      </c>
      <c r="F125" s="7" t="s">
        <v>514</v>
      </c>
      <c r="G125" s="8">
        <v>1.43E-2</v>
      </c>
    </row>
    <row r="126" spans="1:7" x14ac:dyDescent="0.3">
      <c r="A126" s="5">
        <v>44021</v>
      </c>
      <c r="B126" s="6">
        <v>28.61</v>
      </c>
      <c r="C126" s="7">
        <v>29.31</v>
      </c>
      <c r="D126" s="7">
        <v>29.7</v>
      </c>
      <c r="E126" s="7">
        <v>28.25</v>
      </c>
      <c r="F126" s="7" t="s">
        <v>778</v>
      </c>
      <c r="G126" s="8">
        <v>-2.4199999999999999E-2</v>
      </c>
    </row>
    <row r="127" spans="1:7" x14ac:dyDescent="0.3">
      <c r="A127" s="5">
        <v>44020</v>
      </c>
      <c r="B127" s="6">
        <v>29.32</v>
      </c>
      <c r="C127" s="7">
        <v>29.05</v>
      </c>
      <c r="D127" s="7">
        <v>29.42</v>
      </c>
      <c r="E127" s="7">
        <v>28.15</v>
      </c>
      <c r="F127" s="7" t="s">
        <v>779</v>
      </c>
      <c r="G127" s="8">
        <v>-2.3999999999999998E-3</v>
      </c>
    </row>
    <row r="128" spans="1:7" x14ac:dyDescent="0.3">
      <c r="A128" s="5">
        <v>44019</v>
      </c>
      <c r="B128" s="6">
        <v>29.39</v>
      </c>
      <c r="C128" s="7">
        <v>29.85</v>
      </c>
      <c r="D128" s="7">
        <v>29.93</v>
      </c>
      <c r="E128" s="7">
        <v>29.1</v>
      </c>
      <c r="F128" s="7" t="s">
        <v>780</v>
      </c>
      <c r="G128" s="8">
        <v>-1.04E-2</v>
      </c>
    </row>
    <row r="129" spans="1:7" x14ac:dyDescent="0.3">
      <c r="A129" s="5">
        <v>44018</v>
      </c>
      <c r="B129" s="6">
        <v>29.7</v>
      </c>
      <c r="C129" s="7">
        <v>28.09</v>
      </c>
      <c r="D129" s="7">
        <v>29.72</v>
      </c>
      <c r="E129" s="7">
        <v>28.03</v>
      </c>
      <c r="F129" s="7" t="s">
        <v>781</v>
      </c>
      <c r="G129" s="8">
        <v>6.4100000000000004E-2</v>
      </c>
    </row>
    <row r="130" spans="1:7" x14ac:dyDescent="0.3">
      <c r="A130" s="5">
        <v>44015</v>
      </c>
      <c r="B130" s="6">
        <v>27.91</v>
      </c>
      <c r="C130" s="7">
        <v>26.9</v>
      </c>
      <c r="D130" s="7">
        <v>28.02</v>
      </c>
      <c r="E130" s="7">
        <v>26.58</v>
      </c>
      <c r="F130" s="7" t="s">
        <v>650</v>
      </c>
      <c r="G130" s="8">
        <v>1.9699999999999999E-2</v>
      </c>
    </row>
    <row r="131" spans="1:7" x14ac:dyDescent="0.3">
      <c r="A131" s="5">
        <v>44014</v>
      </c>
      <c r="B131" s="6">
        <v>27.37</v>
      </c>
      <c r="C131" s="7">
        <v>27.1</v>
      </c>
      <c r="D131" s="7">
        <v>27.97</v>
      </c>
      <c r="E131" s="7">
        <v>26.7</v>
      </c>
      <c r="F131" s="7" t="s">
        <v>782</v>
      </c>
      <c r="G131" s="8">
        <v>-1.23E-2</v>
      </c>
    </row>
    <row r="132" spans="1:7" x14ac:dyDescent="0.3">
      <c r="A132" s="5">
        <v>44013</v>
      </c>
      <c r="B132" s="6">
        <v>27.71</v>
      </c>
      <c r="C132" s="7">
        <v>26.8</v>
      </c>
      <c r="D132" s="7">
        <v>28.33</v>
      </c>
      <c r="E132" s="7">
        <v>26.68</v>
      </c>
      <c r="F132" s="7" t="s">
        <v>783</v>
      </c>
      <c r="G132" s="8">
        <v>2.7400000000000001E-2</v>
      </c>
    </row>
    <row r="133" spans="1:7" x14ac:dyDescent="0.3">
      <c r="A133" s="5">
        <v>44012</v>
      </c>
      <c r="B133" s="6">
        <v>26.97</v>
      </c>
      <c r="C133" s="7">
        <v>26.62</v>
      </c>
      <c r="D133" s="7">
        <v>27.23</v>
      </c>
      <c r="E133" s="7">
        <v>26.06</v>
      </c>
      <c r="F133" s="7" t="s">
        <v>708</v>
      </c>
      <c r="G133" s="8">
        <v>1.2800000000000001E-2</v>
      </c>
    </row>
    <row r="134" spans="1:7" x14ac:dyDescent="0.3">
      <c r="A134" s="5">
        <v>44011</v>
      </c>
      <c r="B134" s="6">
        <v>26.63</v>
      </c>
      <c r="C134" s="7">
        <v>24.55</v>
      </c>
      <c r="D134" s="7">
        <v>26.8</v>
      </c>
      <c r="E134" s="7">
        <v>24.44</v>
      </c>
      <c r="F134" s="7" t="s">
        <v>529</v>
      </c>
      <c r="G134" s="8">
        <v>7.6799999999999993E-2</v>
      </c>
    </row>
    <row r="135" spans="1:7" x14ac:dyDescent="0.3">
      <c r="A135" s="5">
        <v>44008</v>
      </c>
      <c r="B135" s="6">
        <v>24.73</v>
      </c>
      <c r="C135" s="7">
        <v>25.27</v>
      </c>
      <c r="D135" s="7">
        <v>25.44</v>
      </c>
      <c r="E135" s="7">
        <v>24.65</v>
      </c>
      <c r="F135" s="7" t="s">
        <v>195</v>
      </c>
      <c r="G135" s="8">
        <v>-1.7899999999999999E-2</v>
      </c>
    </row>
    <row r="136" spans="1:7" x14ac:dyDescent="0.3">
      <c r="A136" s="5">
        <v>44007</v>
      </c>
      <c r="B136" s="6">
        <v>25.18</v>
      </c>
      <c r="C136" s="7">
        <v>25.46</v>
      </c>
      <c r="D136" s="7">
        <v>25.46</v>
      </c>
      <c r="E136" s="7">
        <v>24.76</v>
      </c>
      <c r="F136" s="7" t="s">
        <v>784</v>
      </c>
      <c r="G136" s="8">
        <v>-8.6999999999999994E-3</v>
      </c>
    </row>
    <row r="137" spans="1:7" x14ac:dyDescent="0.3">
      <c r="A137" s="5">
        <v>44006</v>
      </c>
      <c r="B137" s="6">
        <v>25.4</v>
      </c>
      <c r="C137" s="7">
        <v>25.2</v>
      </c>
      <c r="D137" s="7">
        <v>25.75</v>
      </c>
      <c r="E137" s="7">
        <v>24.7</v>
      </c>
      <c r="F137" s="7" t="s">
        <v>785</v>
      </c>
      <c r="G137" s="8">
        <v>-4.0000000000000002E-4</v>
      </c>
    </row>
    <row r="138" spans="1:7" x14ac:dyDescent="0.3">
      <c r="A138" s="5">
        <v>44005</v>
      </c>
      <c r="B138" s="6">
        <v>25.41</v>
      </c>
      <c r="C138" s="7">
        <v>24.53</v>
      </c>
      <c r="D138" s="7">
        <v>25.5</v>
      </c>
      <c r="E138" s="7">
        <v>24.39</v>
      </c>
      <c r="F138" s="7" t="s">
        <v>786</v>
      </c>
      <c r="G138" s="8">
        <v>3.5900000000000001E-2</v>
      </c>
    </row>
    <row r="139" spans="1:7" x14ac:dyDescent="0.3">
      <c r="A139" s="5">
        <v>44004</v>
      </c>
      <c r="B139" s="6">
        <v>24.53</v>
      </c>
      <c r="C139" s="7">
        <v>24.09</v>
      </c>
      <c r="D139" s="7">
        <v>24.67</v>
      </c>
      <c r="E139" s="7">
        <v>23.77</v>
      </c>
      <c r="F139" s="7" t="s">
        <v>787</v>
      </c>
      <c r="G139" s="8">
        <v>1.5299999999999999E-2</v>
      </c>
    </row>
    <row r="140" spans="1:7" x14ac:dyDescent="0.3">
      <c r="A140" s="5">
        <v>44001</v>
      </c>
      <c r="B140" s="6">
        <v>24.16</v>
      </c>
      <c r="C140" s="7">
        <v>24.58</v>
      </c>
      <c r="D140" s="7">
        <v>24.68</v>
      </c>
      <c r="E140" s="7">
        <v>24.03</v>
      </c>
      <c r="F140" s="7" t="s">
        <v>17</v>
      </c>
      <c r="G140" s="8">
        <v>-1.2699999999999999E-2</v>
      </c>
    </row>
    <row r="141" spans="1:7" x14ac:dyDescent="0.3">
      <c r="A141" s="5">
        <v>44000</v>
      </c>
      <c r="B141" s="6">
        <v>24.47</v>
      </c>
      <c r="C141" s="7">
        <v>22.58</v>
      </c>
      <c r="D141" s="7">
        <v>24.55</v>
      </c>
      <c r="E141" s="7">
        <v>22.52</v>
      </c>
      <c r="F141" s="7" t="s">
        <v>788</v>
      </c>
      <c r="G141" s="8">
        <v>7.5600000000000001E-2</v>
      </c>
    </row>
    <row r="142" spans="1:7" x14ac:dyDescent="0.3">
      <c r="A142" s="5">
        <v>43999</v>
      </c>
      <c r="B142" s="6">
        <v>22.75</v>
      </c>
      <c r="C142" s="7">
        <v>22.95</v>
      </c>
      <c r="D142" s="7">
        <v>23.15</v>
      </c>
      <c r="E142" s="7">
        <v>22.35</v>
      </c>
      <c r="F142" s="7" t="s">
        <v>15</v>
      </c>
      <c r="G142" s="8">
        <v>-1.2999999999999999E-3</v>
      </c>
    </row>
    <row r="143" spans="1:7" x14ac:dyDescent="0.3">
      <c r="A143" s="5">
        <v>43998</v>
      </c>
      <c r="B143" s="6">
        <v>22.78</v>
      </c>
      <c r="C143" s="7">
        <v>22.39</v>
      </c>
      <c r="D143" s="7">
        <v>23.25</v>
      </c>
      <c r="E143" s="7">
        <v>22.39</v>
      </c>
      <c r="F143" s="7" t="s">
        <v>789</v>
      </c>
      <c r="G143" s="8">
        <v>2.8000000000000001E-2</v>
      </c>
    </row>
    <row r="144" spans="1:7" x14ac:dyDescent="0.3">
      <c r="A144" s="5">
        <v>43997</v>
      </c>
      <c r="B144" s="6">
        <v>22.16</v>
      </c>
      <c r="C144" s="7">
        <v>21.74</v>
      </c>
      <c r="D144" s="7">
        <v>22.22</v>
      </c>
      <c r="E144" s="7">
        <v>21.57</v>
      </c>
      <c r="F144" s="7" t="s">
        <v>118</v>
      </c>
      <c r="G144" s="8">
        <v>7.3000000000000001E-3</v>
      </c>
    </row>
    <row r="145" spans="1:7" x14ac:dyDescent="0.3">
      <c r="A145" s="5">
        <v>43994</v>
      </c>
      <c r="B145" s="6">
        <v>22</v>
      </c>
      <c r="C145" s="7">
        <v>21.99</v>
      </c>
      <c r="D145" s="7">
        <v>22.45</v>
      </c>
      <c r="E145" s="7">
        <v>21.77</v>
      </c>
      <c r="F145" s="7" t="s">
        <v>790</v>
      </c>
      <c r="G145" s="8">
        <v>-1.21E-2</v>
      </c>
    </row>
    <row r="146" spans="1:7" x14ac:dyDescent="0.3">
      <c r="A146" s="5">
        <v>43993</v>
      </c>
      <c r="B146" s="6">
        <v>22.27</v>
      </c>
      <c r="C146" s="7">
        <v>22.69</v>
      </c>
      <c r="D146" s="7">
        <v>22.74</v>
      </c>
      <c r="E146" s="7">
        <v>22.12</v>
      </c>
      <c r="F146" s="7" t="s">
        <v>791</v>
      </c>
      <c r="G146" s="8">
        <v>-2.7900000000000001E-2</v>
      </c>
    </row>
    <row r="147" spans="1:7" x14ac:dyDescent="0.3">
      <c r="A147" s="5">
        <v>43992</v>
      </c>
      <c r="B147" s="6">
        <v>22.91</v>
      </c>
      <c r="C147" s="7">
        <v>22.48</v>
      </c>
      <c r="D147" s="7">
        <v>22.95</v>
      </c>
      <c r="E147" s="7">
        <v>22.15</v>
      </c>
      <c r="F147" s="7" t="s">
        <v>792</v>
      </c>
      <c r="G147" s="8">
        <v>1.9099999999999999E-2</v>
      </c>
    </row>
    <row r="148" spans="1:7" x14ac:dyDescent="0.3">
      <c r="A148" s="5">
        <v>43991</v>
      </c>
      <c r="B148" s="6">
        <v>22.48</v>
      </c>
      <c r="C148" s="7">
        <v>22.72</v>
      </c>
      <c r="D148" s="7">
        <v>22.77</v>
      </c>
      <c r="E148" s="7">
        <v>22.3</v>
      </c>
      <c r="F148" s="7" t="s">
        <v>793</v>
      </c>
      <c r="G148" s="8">
        <v>-1.01E-2</v>
      </c>
    </row>
    <row r="149" spans="1:7" x14ac:dyDescent="0.3">
      <c r="A149" s="5">
        <v>43990</v>
      </c>
      <c r="B149" s="6">
        <v>22.71</v>
      </c>
      <c r="C149" s="7">
        <v>23.3</v>
      </c>
      <c r="D149" s="7">
        <v>23.33</v>
      </c>
      <c r="E149" s="7">
        <v>22.6</v>
      </c>
      <c r="F149" s="7" t="s">
        <v>434</v>
      </c>
      <c r="G149" s="8">
        <v>-2.2800000000000001E-2</v>
      </c>
    </row>
    <row r="150" spans="1:7" x14ac:dyDescent="0.3">
      <c r="A150" s="5">
        <v>43987</v>
      </c>
      <c r="B150" s="6">
        <v>23.24</v>
      </c>
      <c r="C150" s="7">
        <v>22.22</v>
      </c>
      <c r="D150" s="7">
        <v>23.27</v>
      </c>
      <c r="E150" s="7">
        <v>22.03</v>
      </c>
      <c r="F150" s="7" t="s">
        <v>794</v>
      </c>
      <c r="G150" s="8">
        <v>4.6399999999999997E-2</v>
      </c>
    </row>
    <row r="151" spans="1:7" x14ac:dyDescent="0.3">
      <c r="A151" s="5">
        <v>43986</v>
      </c>
      <c r="B151" s="6">
        <v>22.21</v>
      </c>
      <c r="C151" s="7">
        <v>22.02</v>
      </c>
      <c r="D151" s="7">
        <v>22.34</v>
      </c>
      <c r="E151" s="7">
        <v>21.78</v>
      </c>
      <c r="F151" s="7" t="s">
        <v>45</v>
      </c>
      <c r="G151" s="8">
        <v>5.8999999999999999E-3</v>
      </c>
    </row>
    <row r="152" spans="1:7" x14ac:dyDescent="0.3">
      <c r="A152" s="5">
        <v>43985</v>
      </c>
      <c r="B152" s="6">
        <v>22.08</v>
      </c>
      <c r="C152" s="7">
        <v>22.15</v>
      </c>
      <c r="D152" s="7">
        <v>22.4</v>
      </c>
      <c r="E152" s="7">
        <v>21.67</v>
      </c>
      <c r="F152" s="7" t="s">
        <v>616</v>
      </c>
      <c r="G152" s="8">
        <v>5.0000000000000001E-4</v>
      </c>
    </row>
    <row r="153" spans="1:7" x14ac:dyDescent="0.3">
      <c r="A153" s="5">
        <v>43984</v>
      </c>
      <c r="B153" s="6">
        <v>22.07</v>
      </c>
      <c r="C153" s="7">
        <v>20.92</v>
      </c>
      <c r="D153" s="7">
        <v>22.11</v>
      </c>
      <c r="E153" s="7">
        <v>20.8</v>
      </c>
      <c r="F153" s="7" t="s">
        <v>795</v>
      </c>
      <c r="G153" s="8">
        <v>5.2499999999999998E-2</v>
      </c>
    </row>
    <row r="154" spans="1:7" x14ac:dyDescent="0.3">
      <c r="A154" s="5">
        <v>43983</v>
      </c>
      <c r="B154" s="6">
        <v>20.97</v>
      </c>
      <c r="C154" s="7">
        <v>21.4</v>
      </c>
      <c r="D154" s="7">
        <v>21.63</v>
      </c>
      <c r="E154" s="7">
        <v>20.94</v>
      </c>
      <c r="F154" s="7" t="s">
        <v>796</v>
      </c>
      <c r="G154" s="8">
        <v>-2.01E-2</v>
      </c>
    </row>
    <row r="155" spans="1:7" x14ac:dyDescent="0.3">
      <c r="A155" s="5">
        <v>43980</v>
      </c>
      <c r="B155" s="6">
        <v>21.4</v>
      </c>
      <c r="C155" s="7">
        <v>21.32</v>
      </c>
      <c r="D155" s="7">
        <v>21.84</v>
      </c>
      <c r="E155" s="7">
        <v>21.11</v>
      </c>
      <c r="F155" s="7" t="s">
        <v>76</v>
      </c>
      <c r="G155" s="8">
        <v>6.6E-3</v>
      </c>
    </row>
    <row r="156" spans="1:7" x14ac:dyDescent="0.3">
      <c r="A156" s="5">
        <v>43979</v>
      </c>
      <c r="B156" s="6">
        <v>21.26</v>
      </c>
      <c r="C156" s="7">
        <v>21.39</v>
      </c>
      <c r="D156" s="7">
        <v>21.4</v>
      </c>
      <c r="E156" s="7">
        <v>20.86</v>
      </c>
      <c r="F156" s="7" t="s">
        <v>797</v>
      </c>
      <c r="G156" s="8">
        <v>-3.3E-3</v>
      </c>
    </row>
    <row r="157" spans="1:7" x14ac:dyDescent="0.3">
      <c r="A157" s="5">
        <v>43978</v>
      </c>
      <c r="B157" s="6">
        <v>21.33</v>
      </c>
      <c r="C157" s="7">
        <v>21.55</v>
      </c>
      <c r="D157" s="7">
        <v>21.69</v>
      </c>
      <c r="E157" s="7">
        <v>21.2</v>
      </c>
      <c r="F157" s="7" t="s">
        <v>798</v>
      </c>
      <c r="G157" s="8">
        <v>-1.2500000000000001E-2</v>
      </c>
    </row>
    <row r="158" spans="1:7" x14ac:dyDescent="0.3">
      <c r="A158" s="5">
        <v>43977</v>
      </c>
      <c r="B158" s="6">
        <v>21.6</v>
      </c>
      <c r="C158" s="7">
        <v>21.72</v>
      </c>
      <c r="D158" s="7">
        <v>22.16</v>
      </c>
      <c r="E158" s="7">
        <v>21.36</v>
      </c>
      <c r="F158" s="7" t="s">
        <v>799</v>
      </c>
      <c r="G158" s="8">
        <v>5.0000000000000001E-4</v>
      </c>
    </row>
    <row r="159" spans="1:7" x14ac:dyDescent="0.3">
      <c r="A159" s="5">
        <v>43976</v>
      </c>
      <c r="B159" s="6">
        <v>21.59</v>
      </c>
      <c r="C159" s="7">
        <v>21.4</v>
      </c>
      <c r="D159" s="7">
        <v>21.7</v>
      </c>
      <c r="E159" s="7">
        <v>21.23</v>
      </c>
      <c r="F159" s="7" t="s">
        <v>800</v>
      </c>
      <c r="G159" s="8">
        <v>8.8999999999999999E-3</v>
      </c>
    </row>
    <row r="160" spans="1:7" x14ac:dyDescent="0.3">
      <c r="A160" s="5">
        <v>43973</v>
      </c>
      <c r="B160" s="6">
        <v>21.4</v>
      </c>
      <c r="C160" s="7">
        <v>21.16</v>
      </c>
      <c r="D160" s="7">
        <v>21.45</v>
      </c>
      <c r="E160" s="7">
        <v>20.52</v>
      </c>
      <c r="F160" s="7" t="s">
        <v>801</v>
      </c>
      <c r="G160" s="8">
        <v>1.04E-2</v>
      </c>
    </row>
    <row r="161" spans="1:7" x14ac:dyDescent="0.3">
      <c r="A161" s="5">
        <v>43972</v>
      </c>
      <c r="B161" s="6">
        <v>21.18</v>
      </c>
      <c r="C161" s="7">
        <v>21.27</v>
      </c>
      <c r="D161" s="7">
        <v>21.63</v>
      </c>
      <c r="E161" s="7">
        <v>21.1</v>
      </c>
      <c r="F161" s="7" t="s">
        <v>802</v>
      </c>
      <c r="G161" s="8">
        <v>-3.8E-3</v>
      </c>
    </row>
    <row r="162" spans="1:7" x14ac:dyDescent="0.3">
      <c r="A162" s="5">
        <v>43971</v>
      </c>
      <c r="B162" s="6">
        <v>21.26</v>
      </c>
      <c r="C162" s="7">
        <v>19.98</v>
      </c>
      <c r="D162" s="7">
        <v>21.27</v>
      </c>
      <c r="E162" s="7">
        <v>19.899999999999999</v>
      </c>
      <c r="F162" s="7" t="s">
        <v>803</v>
      </c>
      <c r="G162" s="8">
        <v>6.4600000000000005E-2</v>
      </c>
    </row>
    <row r="163" spans="1:7" x14ac:dyDescent="0.3">
      <c r="A163" s="5">
        <v>43970</v>
      </c>
      <c r="B163" s="6">
        <v>19.97</v>
      </c>
      <c r="C163" s="7">
        <v>20.38</v>
      </c>
      <c r="D163" s="7">
        <v>20.45</v>
      </c>
      <c r="E163" s="7">
        <v>19.899999999999999</v>
      </c>
      <c r="F163" s="7" t="s">
        <v>804</v>
      </c>
      <c r="G163" s="8">
        <v>-1.8200000000000001E-2</v>
      </c>
    </row>
    <row r="164" spans="1:7" x14ac:dyDescent="0.3">
      <c r="A164" s="5">
        <v>43969</v>
      </c>
      <c r="B164" s="6">
        <v>20.34</v>
      </c>
      <c r="C164" s="7">
        <v>19.43</v>
      </c>
      <c r="D164" s="7">
        <v>20.38</v>
      </c>
      <c r="E164" s="7">
        <v>19.309999999999999</v>
      </c>
      <c r="F164" s="7" t="s">
        <v>805</v>
      </c>
      <c r="G164" s="8">
        <v>6.0999999999999999E-2</v>
      </c>
    </row>
    <row r="165" spans="1:7" x14ac:dyDescent="0.3">
      <c r="A165" s="5">
        <v>43966</v>
      </c>
      <c r="B165" s="6">
        <v>19.170000000000002</v>
      </c>
      <c r="C165" s="7">
        <v>19.02</v>
      </c>
      <c r="D165" s="7">
        <v>19.350000000000001</v>
      </c>
      <c r="E165" s="7">
        <v>18.95</v>
      </c>
      <c r="F165" s="7" t="s">
        <v>806</v>
      </c>
      <c r="G165" s="8">
        <v>1.7500000000000002E-2</v>
      </c>
    </row>
    <row r="166" spans="1:7" x14ac:dyDescent="0.3">
      <c r="A166" s="5">
        <v>43965</v>
      </c>
      <c r="B166" s="6">
        <v>18.84</v>
      </c>
      <c r="C166" s="7">
        <v>18.579999999999998</v>
      </c>
      <c r="D166" s="7">
        <v>18.899999999999999</v>
      </c>
      <c r="E166" s="7">
        <v>18.38</v>
      </c>
      <c r="F166" s="7" t="s">
        <v>752</v>
      </c>
      <c r="G166" s="8">
        <v>9.1000000000000004E-3</v>
      </c>
    </row>
    <row r="167" spans="1:7" x14ac:dyDescent="0.3">
      <c r="A167" s="5">
        <v>43964</v>
      </c>
      <c r="B167" s="6">
        <v>18.670000000000002</v>
      </c>
      <c r="C167" s="7">
        <v>18.45</v>
      </c>
      <c r="D167" s="7">
        <v>18.809999999999999</v>
      </c>
      <c r="E167" s="7">
        <v>18.350000000000001</v>
      </c>
      <c r="F167" s="7" t="s">
        <v>807</v>
      </c>
      <c r="G167" s="8">
        <v>8.0999999999999996E-3</v>
      </c>
    </row>
    <row r="168" spans="1:7" x14ac:dyDescent="0.3">
      <c r="A168" s="5">
        <v>43963</v>
      </c>
      <c r="B168" s="6">
        <v>18.52</v>
      </c>
      <c r="C168" s="7">
        <v>18.95</v>
      </c>
      <c r="D168" s="7">
        <v>19.12</v>
      </c>
      <c r="E168" s="7">
        <v>18.440000000000001</v>
      </c>
      <c r="F168" s="7" t="s">
        <v>808</v>
      </c>
      <c r="G168" s="8">
        <v>-2.8799999999999999E-2</v>
      </c>
    </row>
    <row r="169" spans="1:7" x14ac:dyDescent="0.3">
      <c r="A169" s="5">
        <v>43962</v>
      </c>
      <c r="B169" s="6">
        <v>19.07</v>
      </c>
      <c r="C169" s="7">
        <v>19.5</v>
      </c>
      <c r="D169" s="7">
        <v>19.68</v>
      </c>
      <c r="E169" s="7">
        <v>18.850000000000001</v>
      </c>
      <c r="F169" s="7" t="s">
        <v>809</v>
      </c>
      <c r="G169" s="8">
        <v>-1.4500000000000001E-2</v>
      </c>
    </row>
    <row r="170" spans="1:7" x14ac:dyDescent="0.3">
      <c r="A170" s="5">
        <v>43959</v>
      </c>
      <c r="B170" s="6">
        <v>19.350000000000001</v>
      </c>
      <c r="C170" s="7">
        <v>19.690000000000001</v>
      </c>
      <c r="D170" s="7">
        <v>19.88</v>
      </c>
      <c r="E170" s="7">
        <v>19.13</v>
      </c>
      <c r="F170" s="7" t="s">
        <v>100</v>
      </c>
      <c r="G170" s="8">
        <v>-9.7000000000000003E-3</v>
      </c>
    </row>
    <row r="171" spans="1:7" x14ac:dyDescent="0.3">
      <c r="A171" s="5">
        <v>43958</v>
      </c>
      <c r="B171" s="6">
        <v>19.54</v>
      </c>
      <c r="C171" s="7">
        <v>18.940000000000001</v>
      </c>
      <c r="D171" s="7">
        <v>19.690000000000001</v>
      </c>
      <c r="E171" s="7">
        <v>18.72</v>
      </c>
      <c r="F171" s="7" t="s">
        <v>49</v>
      </c>
      <c r="G171" s="8">
        <v>2.8400000000000002E-2</v>
      </c>
    </row>
    <row r="172" spans="1:7" x14ac:dyDescent="0.3">
      <c r="A172" s="5">
        <v>43957</v>
      </c>
      <c r="B172" s="6">
        <v>19</v>
      </c>
      <c r="C172" s="7">
        <v>18.989999999999998</v>
      </c>
      <c r="D172" s="7">
        <v>19.39</v>
      </c>
      <c r="E172" s="7">
        <v>18.72</v>
      </c>
      <c r="F172" s="7" t="s">
        <v>810</v>
      </c>
      <c r="G172" s="8">
        <v>-4.7000000000000002E-3</v>
      </c>
    </row>
    <row r="173" spans="1:7" x14ac:dyDescent="0.3">
      <c r="A173" s="5">
        <v>43956</v>
      </c>
      <c r="B173" s="6">
        <v>19.09</v>
      </c>
      <c r="C173" s="7">
        <v>19.53</v>
      </c>
      <c r="D173" s="7">
        <v>19.79</v>
      </c>
      <c r="E173" s="7">
        <v>18.850000000000001</v>
      </c>
      <c r="F173" s="7" t="s">
        <v>811</v>
      </c>
      <c r="G173" s="8">
        <v>-1.34E-2</v>
      </c>
    </row>
    <row r="174" spans="1:7" x14ac:dyDescent="0.3">
      <c r="A174" s="5">
        <v>43955</v>
      </c>
      <c r="B174" s="6">
        <v>19.350000000000001</v>
      </c>
      <c r="C174" s="7">
        <v>18.91</v>
      </c>
      <c r="D174" s="7">
        <v>19.399999999999999</v>
      </c>
      <c r="E174" s="7">
        <v>18.62</v>
      </c>
      <c r="F174" s="7" t="s">
        <v>221</v>
      </c>
      <c r="G174" s="8">
        <v>0.02</v>
      </c>
    </row>
    <row r="175" spans="1:7" x14ac:dyDescent="0.3">
      <c r="A175" s="5">
        <v>43952</v>
      </c>
      <c r="B175" s="6">
        <v>18.97</v>
      </c>
      <c r="C175" s="7">
        <v>19.45</v>
      </c>
      <c r="D175" s="7">
        <v>19.63</v>
      </c>
      <c r="E175" s="7">
        <v>18.86</v>
      </c>
      <c r="F175" s="7" t="s">
        <v>812</v>
      </c>
      <c r="G175" s="8">
        <v>-3.0700000000000002E-2</v>
      </c>
    </row>
    <row r="176" spans="1:7" x14ac:dyDescent="0.3">
      <c r="A176" s="5">
        <v>43951</v>
      </c>
      <c r="B176" s="6">
        <v>19.57</v>
      </c>
      <c r="C176" s="7">
        <v>20.3</v>
      </c>
      <c r="D176" s="7">
        <v>20.5</v>
      </c>
      <c r="E176" s="7">
        <v>19.27</v>
      </c>
      <c r="F176" s="7" t="s">
        <v>813</v>
      </c>
      <c r="G176" s="8">
        <v>-3.0700000000000002E-2</v>
      </c>
    </row>
    <row r="177" spans="1:7" x14ac:dyDescent="0.3">
      <c r="A177" s="5">
        <v>43950</v>
      </c>
      <c r="B177" s="6">
        <v>20.190000000000001</v>
      </c>
      <c r="C177" s="7">
        <v>20.420000000000002</v>
      </c>
      <c r="D177" s="7">
        <v>20.68</v>
      </c>
      <c r="E177" s="7">
        <v>19.920000000000002</v>
      </c>
      <c r="F177" s="7" t="s">
        <v>814</v>
      </c>
      <c r="G177" s="8">
        <v>-1E-3</v>
      </c>
    </row>
    <row r="178" spans="1:7" x14ac:dyDescent="0.3">
      <c r="A178" s="5">
        <v>43949</v>
      </c>
      <c r="B178" s="6">
        <v>20.21</v>
      </c>
      <c r="C178" s="7">
        <v>20.149999999999999</v>
      </c>
      <c r="D178" s="7">
        <v>20.77</v>
      </c>
      <c r="E178" s="7">
        <v>19.86</v>
      </c>
      <c r="F178" s="7" t="s">
        <v>815</v>
      </c>
      <c r="G178" s="8">
        <v>-3.5000000000000001E-3</v>
      </c>
    </row>
    <row r="179" spans="1:7" x14ac:dyDescent="0.3">
      <c r="A179" s="5">
        <v>43948</v>
      </c>
      <c r="B179" s="6">
        <v>20.28</v>
      </c>
      <c r="C179" s="7">
        <v>20.98</v>
      </c>
      <c r="D179" s="7">
        <v>21.18</v>
      </c>
      <c r="E179" s="7">
        <v>19.899999999999999</v>
      </c>
      <c r="F179" s="7" t="s">
        <v>154</v>
      </c>
      <c r="G179" s="8">
        <v>-2.2200000000000001E-2</v>
      </c>
    </row>
    <row r="180" spans="1:7" x14ac:dyDescent="0.3">
      <c r="A180" s="5">
        <v>43945</v>
      </c>
      <c r="B180" s="6">
        <v>20.74</v>
      </c>
      <c r="C180" s="7">
        <v>20.73</v>
      </c>
      <c r="D180" s="7">
        <v>21.35</v>
      </c>
      <c r="E180" s="7">
        <v>20.39</v>
      </c>
      <c r="F180" s="7" t="s">
        <v>816</v>
      </c>
      <c r="G180" s="8">
        <v>-1.38E-2</v>
      </c>
    </row>
    <row r="181" spans="1:7" x14ac:dyDescent="0.3">
      <c r="A181" s="5">
        <v>43944</v>
      </c>
      <c r="B181" s="6">
        <v>21.03</v>
      </c>
      <c r="C181" s="7">
        <v>20.93</v>
      </c>
      <c r="D181" s="7">
        <v>21.14</v>
      </c>
      <c r="E181" s="7">
        <v>20.16</v>
      </c>
      <c r="F181" s="7" t="s">
        <v>817</v>
      </c>
      <c r="G181" s="8">
        <v>1.7899999999999999E-2</v>
      </c>
    </row>
    <row r="182" spans="1:7" x14ac:dyDescent="0.3">
      <c r="A182" s="5">
        <v>43943</v>
      </c>
      <c r="B182" s="6">
        <v>20.66</v>
      </c>
      <c r="C182" s="7">
        <v>19.52</v>
      </c>
      <c r="D182" s="7">
        <v>21.35</v>
      </c>
      <c r="E182" s="7">
        <v>19.38</v>
      </c>
      <c r="F182" s="7" t="s">
        <v>818</v>
      </c>
      <c r="G182" s="8">
        <v>4.0800000000000003E-2</v>
      </c>
    </row>
    <row r="183" spans="1:7" x14ac:dyDescent="0.3">
      <c r="A183" s="5">
        <v>43942</v>
      </c>
      <c r="B183" s="6">
        <v>19.850000000000001</v>
      </c>
      <c r="C183" s="7">
        <v>21.06</v>
      </c>
      <c r="D183" s="7">
        <v>21.06</v>
      </c>
      <c r="E183" s="7">
        <v>19.82</v>
      </c>
      <c r="F183" s="7" t="s">
        <v>819</v>
      </c>
      <c r="G183" s="8">
        <v>-7.1599999999999997E-2</v>
      </c>
    </row>
    <row r="184" spans="1:7" x14ac:dyDescent="0.3">
      <c r="A184" s="5">
        <v>43941</v>
      </c>
      <c r="B184" s="6">
        <v>21.38</v>
      </c>
      <c r="C184" s="7">
        <v>21.25</v>
      </c>
      <c r="D184" s="7">
        <v>21.66</v>
      </c>
      <c r="E184" s="7">
        <v>20.77</v>
      </c>
      <c r="F184" s="7" t="s">
        <v>820</v>
      </c>
      <c r="G184" s="8">
        <v>-1.47E-2</v>
      </c>
    </row>
    <row r="185" spans="1:7" x14ac:dyDescent="0.3">
      <c r="A185" s="5">
        <v>43938</v>
      </c>
      <c r="B185" s="6">
        <v>21.7</v>
      </c>
      <c r="C185" s="7">
        <v>21.4</v>
      </c>
      <c r="D185" s="7">
        <v>22.55</v>
      </c>
      <c r="E185" s="7">
        <v>21.12</v>
      </c>
      <c r="F185" s="7" t="s">
        <v>821</v>
      </c>
      <c r="G185" s="8">
        <v>3.6299999999999999E-2</v>
      </c>
    </row>
    <row r="186" spans="1:7" x14ac:dyDescent="0.3">
      <c r="A186" s="5">
        <v>43937</v>
      </c>
      <c r="B186" s="6">
        <v>20.94</v>
      </c>
      <c r="C186" s="7">
        <v>19.2</v>
      </c>
      <c r="D186" s="7">
        <v>21.11</v>
      </c>
      <c r="E186" s="7">
        <v>19.16</v>
      </c>
      <c r="F186" s="7" t="s">
        <v>822</v>
      </c>
      <c r="G186" s="8">
        <v>8.7800000000000003E-2</v>
      </c>
    </row>
    <row r="187" spans="1:7" x14ac:dyDescent="0.3">
      <c r="A187" s="5">
        <v>43936</v>
      </c>
      <c r="B187" s="6">
        <v>19.25</v>
      </c>
      <c r="C187" s="7">
        <v>19.64</v>
      </c>
      <c r="D187" s="7">
        <v>19.75</v>
      </c>
      <c r="E187" s="7">
        <v>18.86</v>
      </c>
      <c r="F187" s="7" t="s">
        <v>823</v>
      </c>
      <c r="G187" s="8">
        <v>-2.8299999999999999E-2</v>
      </c>
    </row>
    <row r="188" spans="1:7" x14ac:dyDescent="0.3">
      <c r="A188" s="5">
        <v>43935</v>
      </c>
      <c r="B188" s="6">
        <v>19.809999999999999</v>
      </c>
      <c r="C188" s="7">
        <v>20.95</v>
      </c>
      <c r="D188" s="7">
        <v>21.27</v>
      </c>
      <c r="E188" s="7">
        <v>19.649999999999999</v>
      </c>
      <c r="F188" s="7" t="s">
        <v>824</v>
      </c>
      <c r="G188" s="8">
        <v>-6.0199999999999997E-2</v>
      </c>
    </row>
    <row r="189" spans="1:7" x14ac:dyDescent="0.3">
      <c r="A189" s="5">
        <v>43930</v>
      </c>
      <c r="B189" s="6">
        <v>21.08</v>
      </c>
      <c r="C189" s="7">
        <v>21.31</v>
      </c>
      <c r="D189" s="7">
        <v>21.77</v>
      </c>
      <c r="E189" s="7">
        <v>20.86</v>
      </c>
      <c r="F189" s="7" t="s">
        <v>422</v>
      </c>
      <c r="G189" s="8">
        <v>-2.8E-3</v>
      </c>
    </row>
    <row r="190" spans="1:7" x14ac:dyDescent="0.3">
      <c r="A190" s="5">
        <v>43929</v>
      </c>
      <c r="B190" s="6">
        <v>21.14</v>
      </c>
      <c r="C190" s="7">
        <v>20.39</v>
      </c>
      <c r="D190" s="7">
        <v>21.25</v>
      </c>
      <c r="E190" s="7">
        <v>19.98</v>
      </c>
      <c r="F190" s="7" t="s">
        <v>825</v>
      </c>
      <c r="G190" s="8">
        <v>3.0700000000000002E-2</v>
      </c>
    </row>
    <row r="191" spans="1:7" x14ac:dyDescent="0.3">
      <c r="A191" s="5">
        <v>43928</v>
      </c>
      <c r="B191" s="6">
        <v>20.51</v>
      </c>
      <c r="C191" s="7">
        <v>21</v>
      </c>
      <c r="D191" s="7">
        <v>21.74</v>
      </c>
      <c r="E191" s="7">
        <v>20.399999999999999</v>
      </c>
      <c r="F191" s="7" t="s">
        <v>826</v>
      </c>
      <c r="G191" s="8">
        <v>5.4000000000000003E-3</v>
      </c>
    </row>
    <row r="192" spans="1:7" x14ac:dyDescent="0.3">
      <c r="A192" s="5">
        <v>43927</v>
      </c>
      <c r="B192" s="6">
        <v>20.399999999999999</v>
      </c>
      <c r="C192" s="7">
        <v>18.5</v>
      </c>
      <c r="D192" s="7">
        <v>20.5</v>
      </c>
      <c r="E192" s="7">
        <v>18.32</v>
      </c>
      <c r="F192" s="7" t="s">
        <v>827</v>
      </c>
      <c r="G192" s="8">
        <v>0.13589999999999999</v>
      </c>
    </row>
    <row r="193" spans="1:7" x14ac:dyDescent="0.3">
      <c r="A193" s="5">
        <v>43924</v>
      </c>
      <c r="B193" s="6">
        <v>17.96</v>
      </c>
      <c r="C193" s="7">
        <v>17.809999999999999</v>
      </c>
      <c r="D193" s="7">
        <v>18.45</v>
      </c>
      <c r="E193" s="7">
        <v>17.72</v>
      </c>
      <c r="F193" s="7" t="s">
        <v>828</v>
      </c>
      <c r="G193" s="8">
        <v>-5.4999999999999997E-3</v>
      </c>
    </row>
    <row r="194" spans="1:7" x14ac:dyDescent="0.3">
      <c r="A194" s="5">
        <v>43923</v>
      </c>
      <c r="B194" s="6">
        <v>18.059999999999999</v>
      </c>
      <c r="C194" s="7">
        <v>17.399999999999999</v>
      </c>
      <c r="D194" s="7">
        <v>18.239999999999998</v>
      </c>
      <c r="E194" s="7">
        <v>17.170000000000002</v>
      </c>
      <c r="F194" s="7" t="s">
        <v>829</v>
      </c>
      <c r="G194" s="8">
        <v>5.74E-2</v>
      </c>
    </row>
    <row r="195" spans="1:7" x14ac:dyDescent="0.3">
      <c r="A195" s="5">
        <v>43922</v>
      </c>
      <c r="B195" s="6">
        <v>17.079999999999998</v>
      </c>
      <c r="C195" s="7">
        <v>17.239999999999998</v>
      </c>
      <c r="D195" s="7">
        <v>17.34</v>
      </c>
      <c r="E195" s="7">
        <v>16.7</v>
      </c>
      <c r="F195" s="7" t="s">
        <v>624</v>
      </c>
      <c r="G195" s="8">
        <v>-3.39E-2</v>
      </c>
    </row>
    <row r="196" spans="1:7" x14ac:dyDescent="0.3">
      <c r="A196" s="5">
        <v>43921</v>
      </c>
      <c r="B196" s="6">
        <v>17.68</v>
      </c>
      <c r="C196" s="7">
        <v>17.25</v>
      </c>
      <c r="D196" s="7">
        <v>18.100000000000001</v>
      </c>
      <c r="E196" s="7">
        <v>17.25</v>
      </c>
      <c r="F196" s="7" t="s">
        <v>830</v>
      </c>
      <c r="G196" s="8">
        <v>3.6299999999999999E-2</v>
      </c>
    </row>
    <row r="197" spans="1:7" x14ac:dyDescent="0.3">
      <c r="A197" s="5">
        <v>43920</v>
      </c>
      <c r="B197" s="6">
        <v>17.059999999999999</v>
      </c>
      <c r="C197" s="7">
        <v>16.350000000000001</v>
      </c>
      <c r="D197" s="7">
        <v>17.27</v>
      </c>
      <c r="E197" s="7">
        <v>16.13</v>
      </c>
      <c r="F197" s="7" t="s">
        <v>831</v>
      </c>
      <c r="G197" s="8">
        <v>4.0899999999999999E-2</v>
      </c>
    </row>
    <row r="198" spans="1:7" x14ac:dyDescent="0.3">
      <c r="A198" s="5">
        <v>43917</v>
      </c>
      <c r="B198" s="6">
        <v>16.39</v>
      </c>
      <c r="C198" s="7">
        <v>17.170000000000002</v>
      </c>
      <c r="D198" s="7">
        <v>17.22</v>
      </c>
      <c r="E198" s="7">
        <v>16.25</v>
      </c>
      <c r="F198" s="7" t="s">
        <v>832</v>
      </c>
      <c r="G198" s="8">
        <v>-5.5300000000000002E-2</v>
      </c>
    </row>
    <row r="199" spans="1:7" x14ac:dyDescent="0.3">
      <c r="A199" s="5">
        <v>43916</v>
      </c>
      <c r="B199" s="6">
        <v>17.350000000000001</v>
      </c>
      <c r="C199" s="7">
        <v>17.3</v>
      </c>
      <c r="D199" s="7">
        <v>17.78</v>
      </c>
      <c r="E199" s="7">
        <v>16.37</v>
      </c>
      <c r="F199" s="7" t="s">
        <v>833</v>
      </c>
      <c r="G199" s="8">
        <v>-9.1000000000000004E-3</v>
      </c>
    </row>
    <row r="200" spans="1:7" x14ac:dyDescent="0.3">
      <c r="A200" s="5">
        <v>43915</v>
      </c>
      <c r="B200" s="6">
        <v>17.510000000000002</v>
      </c>
      <c r="C200" s="7">
        <v>17</v>
      </c>
      <c r="D200" s="7">
        <v>17.8</v>
      </c>
      <c r="E200" s="7">
        <v>16</v>
      </c>
      <c r="F200" s="7" t="s">
        <v>834</v>
      </c>
      <c r="G200" s="8">
        <v>4.3499999999999997E-2</v>
      </c>
    </row>
    <row r="201" spans="1:7" x14ac:dyDescent="0.3">
      <c r="A201" s="5">
        <v>43914</v>
      </c>
      <c r="B201" s="6">
        <v>16.78</v>
      </c>
      <c r="C201" s="7">
        <v>15.96</v>
      </c>
      <c r="D201" s="7">
        <v>17.27</v>
      </c>
      <c r="E201" s="7">
        <v>15.7</v>
      </c>
      <c r="F201" s="7" t="s">
        <v>835</v>
      </c>
      <c r="G201" s="8">
        <v>7.9799999999999996E-2</v>
      </c>
    </row>
    <row r="202" spans="1:7" x14ac:dyDescent="0.3">
      <c r="A202" s="5">
        <v>43913</v>
      </c>
      <c r="B202" s="6">
        <v>15.54</v>
      </c>
      <c r="C202" s="7">
        <v>15.21</v>
      </c>
      <c r="D202" s="7">
        <v>15.64</v>
      </c>
      <c r="E202" s="7">
        <v>14.34</v>
      </c>
      <c r="F202" s="7" t="s">
        <v>836</v>
      </c>
      <c r="G202" s="8">
        <v>-3.5400000000000001E-2</v>
      </c>
    </row>
    <row r="203" spans="1:7" x14ac:dyDescent="0.3">
      <c r="A203" s="5">
        <v>43910</v>
      </c>
      <c r="B203" s="6">
        <v>16.11</v>
      </c>
      <c r="C203" s="7">
        <v>16.66</v>
      </c>
      <c r="D203" s="7">
        <v>16.920000000000002</v>
      </c>
      <c r="E203" s="7">
        <v>15.69</v>
      </c>
      <c r="F203" s="7" t="s">
        <v>837</v>
      </c>
      <c r="G203" s="8">
        <v>-1.7100000000000001E-2</v>
      </c>
    </row>
    <row r="204" spans="1:7" x14ac:dyDescent="0.3">
      <c r="A204" s="5">
        <v>43909</v>
      </c>
      <c r="B204" s="6">
        <v>16.39</v>
      </c>
      <c r="C204" s="7">
        <v>15.55</v>
      </c>
      <c r="D204" s="7">
        <v>16.649999999999999</v>
      </c>
      <c r="E204" s="7">
        <v>15.3</v>
      </c>
      <c r="F204" s="7" t="s">
        <v>838</v>
      </c>
      <c r="G204" s="8">
        <v>7.1199999999999999E-2</v>
      </c>
    </row>
    <row r="205" spans="1:7" x14ac:dyDescent="0.3">
      <c r="A205" s="5">
        <v>43908</v>
      </c>
      <c r="B205" s="6">
        <v>15.3</v>
      </c>
      <c r="C205" s="7">
        <v>17.8</v>
      </c>
      <c r="D205" s="7">
        <v>17.8</v>
      </c>
      <c r="E205" s="7">
        <v>15.05</v>
      </c>
      <c r="F205" s="7" t="s">
        <v>839</v>
      </c>
      <c r="G205" s="8">
        <v>-0.16439999999999999</v>
      </c>
    </row>
    <row r="206" spans="1:7" x14ac:dyDescent="0.3">
      <c r="A206" s="5">
        <v>43907</v>
      </c>
      <c r="B206" s="6">
        <v>18.309999999999999</v>
      </c>
      <c r="C206" s="7">
        <v>19.399999999999999</v>
      </c>
      <c r="D206" s="7">
        <v>20.2</v>
      </c>
      <c r="E206" s="7">
        <v>17.8</v>
      </c>
      <c r="F206" s="7" t="s">
        <v>840</v>
      </c>
      <c r="G206" s="8">
        <v>-5.96E-2</v>
      </c>
    </row>
    <row r="207" spans="1:7" x14ac:dyDescent="0.3">
      <c r="A207" s="5">
        <v>43906</v>
      </c>
      <c r="B207" s="6">
        <v>19.47</v>
      </c>
      <c r="C207" s="7">
        <v>21.5</v>
      </c>
      <c r="D207" s="7">
        <v>21.5</v>
      </c>
      <c r="E207" s="7">
        <v>19.09</v>
      </c>
      <c r="F207" s="7" t="s">
        <v>841</v>
      </c>
      <c r="G207" s="8">
        <v>-0.11260000000000001</v>
      </c>
    </row>
    <row r="208" spans="1:7" x14ac:dyDescent="0.3">
      <c r="A208" s="5">
        <v>43903</v>
      </c>
      <c r="B208" s="6">
        <v>21.94</v>
      </c>
      <c r="C208" s="7">
        <v>22.58</v>
      </c>
      <c r="D208" s="7">
        <v>23.08</v>
      </c>
      <c r="E208" s="7">
        <v>21.75</v>
      </c>
      <c r="F208" s="7" t="s">
        <v>842</v>
      </c>
      <c r="G208" s="8">
        <v>-2.58E-2</v>
      </c>
    </row>
    <row r="209" spans="1:7" x14ac:dyDescent="0.3">
      <c r="A209" s="5">
        <v>43902</v>
      </c>
      <c r="B209" s="6">
        <v>22.52</v>
      </c>
      <c r="C209" s="7">
        <v>23.65</v>
      </c>
      <c r="D209" s="7">
        <v>23.7</v>
      </c>
      <c r="E209" s="7">
        <v>22.43</v>
      </c>
      <c r="F209" s="7" t="s">
        <v>843</v>
      </c>
      <c r="G209" s="8">
        <v>-5.8500000000000003E-2</v>
      </c>
    </row>
    <row r="210" spans="1:7" x14ac:dyDescent="0.3">
      <c r="A210" s="5">
        <v>43901</v>
      </c>
      <c r="B210" s="6">
        <v>23.92</v>
      </c>
      <c r="C210" s="7">
        <v>24.1</v>
      </c>
      <c r="D210" s="7">
        <v>24.14</v>
      </c>
      <c r="E210" s="7">
        <v>23.52</v>
      </c>
      <c r="F210" s="7" t="s">
        <v>844</v>
      </c>
      <c r="G210" s="8">
        <v>-7.4999999999999997E-3</v>
      </c>
    </row>
    <row r="211" spans="1:7" x14ac:dyDescent="0.3">
      <c r="A211" s="5">
        <v>43900</v>
      </c>
      <c r="B211" s="6">
        <v>24.1</v>
      </c>
      <c r="C211" s="7">
        <v>23.44</v>
      </c>
      <c r="D211" s="7">
        <v>24.15</v>
      </c>
      <c r="E211" s="7">
        <v>23.32</v>
      </c>
      <c r="F211" s="7" t="s">
        <v>845</v>
      </c>
      <c r="G211" s="8">
        <v>3.5200000000000002E-2</v>
      </c>
    </row>
    <row r="212" spans="1:7" x14ac:dyDescent="0.3">
      <c r="A212" s="5">
        <v>43899</v>
      </c>
      <c r="B212" s="6">
        <v>23.28</v>
      </c>
      <c r="C212" s="7">
        <v>23.01</v>
      </c>
      <c r="D212" s="7">
        <v>23.31</v>
      </c>
      <c r="E212" s="7">
        <v>22.33</v>
      </c>
      <c r="F212" s="7" t="s">
        <v>643</v>
      </c>
      <c r="G212" s="8">
        <v>-6.0000000000000001E-3</v>
      </c>
    </row>
    <row r="213" spans="1:7" x14ac:dyDescent="0.3">
      <c r="A213" s="5">
        <v>43896</v>
      </c>
      <c r="B213" s="6">
        <v>23.42</v>
      </c>
      <c r="C213" s="7">
        <v>23.51</v>
      </c>
      <c r="D213" s="7">
        <v>23.75</v>
      </c>
      <c r="E213" s="7">
        <v>23.37</v>
      </c>
      <c r="F213" s="7" t="s">
        <v>846</v>
      </c>
      <c r="G213" s="8">
        <v>-1.6400000000000001E-2</v>
      </c>
    </row>
    <row r="214" spans="1:7" x14ac:dyDescent="0.3">
      <c r="A214" s="5">
        <v>43895</v>
      </c>
      <c r="B214" s="6">
        <v>23.81</v>
      </c>
      <c r="C214" s="7">
        <v>23.83</v>
      </c>
      <c r="D214" s="7">
        <v>24.21</v>
      </c>
      <c r="E214" s="7">
        <v>23.54</v>
      </c>
      <c r="F214" s="7" t="s">
        <v>847</v>
      </c>
      <c r="G214" s="8">
        <v>-8.0000000000000004E-4</v>
      </c>
    </row>
    <row r="215" spans="1:7" x14ac:dyDescent="0.3">
      <c r="A215" s="5">
        <v>43894</v>
      </c>
      <c r="B215" s="6">
        <v>23.83</v>
      </c>
      <c r="C215" s="7">
        <v>23.39</v>
      </c>
      <c r="D215" s="7">
        <v>24.09</v>
      </c>
      <c r="E215" s="7">
        <v>23.23</v>
      </c>
      <c r="F215" s="7" t="s">
        <v>848</v>
      </c>
      <c r="G215" s="8">
        <v>2.01E-2</v>
      </c>
    </row>
    <row r="216" spans="1:7" x14ac:dyDescent="0.3">
      <c r="A216" s="5">
        <v>43893</v>
      </c>
      <c r="B216" s="6">
        <v>23.36</v>
      </c>
      <c r="C216" s="7">
        <v>23.7</v>
      </c>
      <c r="D216" s="7">
        <v>23.79</v>
      </c>
      <c r="E216" s="7">
        <v>23.24</v>
      </c>
      <c r="F216" s="7" t="s">
        <v>849</v>
      </c>
      <c r="G216" s="8">
        <v>-6.7999999999999996E-3</v>
      </c>
    </row>
    <row r="217" spans="1:7" x14ac:dyDescent="0.3">
      <c r="A217" s="5">
        <v>43892</v>
      </c>
      <c r="B217" s="6">
        <v>23.52</v>
      </c>
      <c r="C217" s="7">
        <v>23.73</v>
      </c>
      <c r="D217" s="7">
        <v>24.23</v>
      </c>
      <c r="E217" s="7">
        <v>23.27</v>
      </c>
      <c r="F217" s="7" t="s">
        <v>850</v>
      </c>
      <c r="G217" s="8">
        <v>-3.8E-3</v>
      </c>
    </row>
    <row r="218" spans="1:7" x14ac:dyDescent="0.3">
      <c r="A218" s="5">
        <v>43889</v>
      </c>
      <c r="B218" s="6">
        <v>23.61</v>
      </c>
      <c r="C218" s="7">
        <v>23.41</v>
      </c>
      <c r="D218" s="7">
        <v>23.71</v>
      </c>
      <c r="E218" s="7">
        <v>23.18</v>
      </c>
      <c r="F218" s="7" t="s">
        <v>533</v>
      </c>
      <c r="G218" s="8">
        <v>4.0000000000000002E-4</v>
      </c>
    </row>
    <row r="219" spans="1:7" x14ac:dyDescent="0.3">
      <c r="A219" s="5">
        <v>43888</v>
      </c>
      <c r="B219" s="6">
        <v>23.6</v>
      </c>
      <c r="C219" s="7">
        <v>24</v>
      </c>
      <c r="D219" s="7">
        <v>24.05</v>
      </c>
      <c r="E219" s="7">
        <v>23.47</v>
      </c>
      <c r="F219" s="7" t="s">
        <v>851</v>
      </c>
      <c r="G219" s="8">
        <v>-2.7199999999999998E-2</v>
      </c>
    </row>
    <row r="220" spans="1:7" x14ac:dyDescent="0.3">
      <c r="A220" s="5">
        <v>43887</v>
      </c>
      <c r="B220" s="6">
        <v>24.26</v>
      </c>
      <c r="C220" s="7">
        <v>24.15</v>
      </c>
      <c r="D220" s="7">
        <v>24.45</v>
      </c>
      <c r="E220" s="7">
        <v>23.66</v>
      </c>
      <c r="F220" s="7" t="s">
        <v>852</v>
      </c>
      <c r="G220" s="8">
        <v>3.3E-3</v>
      </c>
    </row>
    <row r="221" spans="1:7" x14ac:dyDescent="0.3">
      <c r="A221" s="5">
        <v>43886</v>
      </c>
      <c r="B221" s="6">
        <v>24.18</v>
      </c>
      <c r="C221" s="7">
        <v>24.72</v>
      </c>
      <c r="D221" s="7">
        <v>24.83</v>
      </c>
      <c r="E221" s="7">
        <v>24.14</v>
      </c>
      <c r="F221" s="7" t="s">
        <v>154</v>
      </c>
      <c r="G221" s="8">
        <v>-1.5900000000000001E-2</v>
      </c>
    </row>
    <row r="222" spans="1:7" x14ac:dyDescent="0.3">
      <c r="A222" s="5">
        <v>43885</v>
      </c>
      <c r="B222" s="6">
        <v>24.57</v>
      </c>
      <c r="C222" s="7">
        <v>25.35</v>
      </c>
      <c r="D222" s="7">
        <v>25.35</v>
      </c>
      <c r="E222" s="7">
        <v>24.36</v>
      </c>
      <c r="F222" s="7" t="s">
        <v>853</v>
      </c>
      <c r="G222" s="8">
        <v>-4.0599999999999997E-2</v>
      </c>
    </row>
    <row r="223" spans="1:7" x14ac:dyDescent="0.3">
      <c r="A223" s="5">
        <v>43882</v>
      </c>
      <c r="B223" s="6">
        <v>25.61</v>
      </c>
      <c r="C223" s="7">
        <v>25.55</v>
      </c>
      <c r="D223" s="7">
        <v>25.67</v>
      </c>
      <c r="E223" s="7">
        <v>25.16</v>
      </c>
      <c r="F223" s="7" t="s">
        <v>854</v>
      </c>
      <c r="G223" s="8">
        <v>-1.1999999999999999E-3</v>
      </c>
    </row>
    <row r="224" spans="1:7" x14ac:dyDescent="0.3">
      <c r="A224" s="5">
        <v>43881</v>
      </c>
      <c r="B224" s="6">
        <v>25.64</v>
      </c>
      <c r="C224" s="7">
        <v>25.8</v>
      </c>
      <c r="D224" s="7">
        <v>25.86</v>
      </c>
      <c r="E224" s="7">
        <v>25.43</v>
      </c>
      <c r="F224" s="7" t="s">
        <v>855</v>
      </c>
      <c r="G224" s="8">
        <v>-2.7000000000000001E-3</v>
      </c>
    </row>
    <row r="225" spans="1:7" x14ac:dyDescent="0.3">
      <c r="A225" s="5">
        <v>43880</v>
      </c>
      <c r="B225" s="6">
        <v>25.71</v>
      </c>
      <c r="C225" s="7">
        <v>25.2</v>
      </c>
      <c r="D225" s="7">
        <v>25.79</v>
      </c>
      <c r="E225" s="7">
        <v>25</v>
      </c>
      <c r="F225" s="7" t="s">
        <v>856</v>
      </c>
      <c r="G225" s="8">
        <v>2.2700000000000001E-2</v>
      </c>
    </row>
    <row r="226" spans="1:7" x14ac:dyDescent="0.3">
      <c r="A226" s="5">
        <v>43879</v>
      </c>
      <c r="B226" s="6">
        <v>25.14</v>
      </c>
      <c r="C226" s="7">
        <v>24.99</v>
      </c>
      <c r="D226" s="7">
        <v>25.31</v>
      </c>
      <c r="E226" s="7">
        <v>24.75</v>
      </c>
      <c r="F226" s="7" t="s">
        <v>308</v>
      </c>
      <c r="G226" s="8">
        <v>3.5999999999999999E-3</v>
      </c>
    </row>
    <row r="227" spans="1:7" x14ac:dyDescent="0.3">
      <c r="A227" s="5">
        <v>43878</v>
      </c>
      <c r="B227" s="6">
        <v>25.05</v>
      </c>
      <c r="C227" s="7">
        <v>24.21</v>
      </c>
      <c r="D227" s="7">
        <v>25.08</v>
      </c>
      <c r="E227" s="7">
        <v>24.04</v>
      </c>
      <c r="F227" s="7" t="s">
        <v>857</v>
      </c>
      <c r="G227" s="8">
        <v>3.1300000000000001E-2</v>
      </c>
    </row>
    <row r="228" spans="1:7" x14ac:dyDescent="0.3">
      <c r="A228" s="5">
        <v>43875</v>
      </c>
      <c r="B228" s="6">
        <v>24.29</v>
      </c>
      <c r="C228" s="7">
        <v>24.43</v>
      </c>
      <c r="D228" s="7">
        <v>24.67</v>
      </c>
      <c r="E228" s="7">
        <v>24.13</v>
      </c>
      <c r="F228" s="7" t="s">
        <v>410</v>
      </c>
      <c r="G228" s="8">
        <v>-4.4999999999999997E-3</v>
      </c>
    </row>
    <row r="229" spans="1:7" x14ac:dyDescent="0.3">
      <c r="A229" s="5">
        <v>43874</v>
      </c>
      <c r="B229" s="6">
        <v>24.4</v>
      </c>
      <c r="C229" s="7">
        <v>23.85</v>
      </c>
      <c r="D229" s="7">
        <v>24.46</v>
      </c>
      <c r="E229" s="7">
        <v>23.58</v>
      </c>
      <c r="F229" s="7" t="s">
        <v>858</v>
      </c>
      <c r="G229" s="8">
        <v>2.18E-2</v>
      </c>
    </row>
    <row r="230" spans="1:7" x14ac:dyDescent="0.3">
      <c r="A230" s="5">
        <v>43873</v>
      </c>
      <c r="B230" s="6">
        <v>23.88</v>
      </c>
      <c r="C230" s="7">
        <v>23.29</v>
      </c>
      <c r="D230" s="7">
        <v>23.97</v>
      </c>
      <c r="E230" s="7">
        <v>23.12</v>
      </c>
      <c r="F230" s="7" t="s">
        <v>745</v>
      </c>
      <c r="G230" s="8">
        <v>2.4899999999999999E-2</v>
      </c>
    </row>
    <row r="231" spans="1:7" x14ac:dyDescent="0.3">
      <c r="A231" s="5">
        <v>43872</v>
      </c>
      <c r="B231" s="6">
        <v>23.3</v>
      </c>
      <c r="C231" s="7">
        <v>23.21</v>
      </c>
      <c r="D231" s="7">
        <v>23.63</v>
      </c>
      <c r="E231" s="7">
        <v>23.11</v>
      </c>
      <c r="F231" s="7" t="s">
        <v>859</v>
      </c>
      <c r="G231" s="8">
        <v>6.0000000000000001E-3</v>
      </c>
    </row>
    <row r="232" spans="1:7" x14ac:dyDescent="0.3">
      <c r="A232" s="5">
        <v>43871</v>
      </c>
      <c r="B232" s="6">
        <v>23.16</v>
      </c>
      <c r="C232" s="7">
        <v>23.25</v>
      </c>
      <c r="D232" s="7">
        <v>23.44</v>
      </c>
      <c r="E232" s="7">
        <v>22.95</v>
      </c>
      <c r="F232" s="7" t="s">
        <v>860</v>
      </c>
      <c r="G232" s="8">
        <v>-6.8999999999999999E-3</v>
      </c>
    </row>
    <row r="233" spans="1:7" x14ac:dyDescent="0.3">
      <c r="A233" s="5">
        <v>43868</v>
      </c>
      <c r="B233" s="6">
        <v>23.32</v>
      </c>
      <c r="C233" s="7">
        <v>23.62</v>
      </c>
      <c r="D233" s="7">
        <v>23.67</v>
      </c>
      <c r="E233" s="7">
        <v>23.21</v>
      </c>
      <c r="F233" s="7" t="s">
        <v>316</v>
      </c>
      <c r="G233" s="8">
        <v>-1.0200000000000001E-2</v>
      </c>
    </row>
    <row r="234" spans="1:7" x14ac:dyDescent="0.3">
      <c r="A234" s="5">
        <v>43867</v>
      </c>
      <c r="B234" s="6">
        <v>23.56</v>
      </c>
      <c r="C234" s="7">
        <v>23.9</v>
      </c>
      <c r="D234" s="7">
        <v>24.08</v>
      </c>
      <c r="E234" s="7">
        <v>23.18</v>
      </c>
      <c r="F234" s="7" t="s">
        <v>586</v>
      </c>
      <c r="G234" s="8">
        <v>-8.8000000000000005E-3</v>
      </c>
    </row>
    <row r="235" spans="1:7" x14ac:dyDescent="0.3">
      <c r="A235" s="5">
        <v>43866</v>
      </c>
      <c r="B235" s="6">
        <v>23.77</v>
      </c>
      <c r="C235" s="7">
        <v>23.44</v>
      </c>
      <c r="D235" s="7">
        <v>23.9</v>
      </c>
      <c r="E235" s="7">
        <v>23.09</v>
      </c>
      <c r="F235" s="7" t="s">
        <v>554</v>
      </c>
      <c r="G235" s="8">
        <v>1.7600000000000001E-2</v>
      </c>
    </row>
    <row r="236" spans="1:7" x14ac:dyDescent="0.3">
      <c r="A236" s="5">
        <v>43865</v>
      </c>
      <c r="B236" s="6">
        <v>23.36</v>
      </c>
      <c r="C236" s="7">
        <v>23.25</v>
      </c>
      <c r="D236" s="7">
        <v>23.44</v>
      </c>
      <c r="E236" s="7">
        <v>22.9</v>
      </c>
      <c r="F236" s="7" t="s">
        <v>861</v>
      </c>
      <c r="G236" s="8">
        <v>6.4999999999999997E-3</v>
      </c>
    </row>
    <row r="237" spans="1:7" x14ac:dyDescent="0.3">
      <c r="A237" s="5">
        <v>43864</v>
      </c>
      <c r="B237" s="6">
        <v>23.21</v>
      </c>
      <c r="C237" s="7">
        <v>23.69</v>
      </c>
      <c r="D237" s="7">
        <v>23.8</v>
      </c>
      <c r="E237" s="7">
        <v>23</v>
      </c>
      <c r="F237" s="7" t="s">
        <v>862</v>
      </c>
      <c r="G237" s="8">
        <v>-2.81E-2</v>
      </c>
    </row>
    <row r="238" spans="1:7" x14ac:dyDescent="0.3">
      <c r="A238" s="5">
        <v>43861</v>
      </c>
      <c r="B238" s="6">
        <v>23.88</v>
      </c>
      <c r="C238" s="7">
        <v>23.76</v>
      </c>
      <c r="D238" s="7">
        <v>24.03</v>
      </c>
      <c r="E238" s="7">
        <v>23.46</v>
      </c>
      <c r="F238" s="7" t="s">
        <v>731</v>
      </c>
      <c r="G238" s="8">
        <v>5.8999999999999999E-3</v>
      </c>
    </row>
    <row r="239" spans="1:7" x14ac:dyDescent="0.3">
      <c r="A239" s="5">
        <v>43860</v>
      </c>
      <c r="B239" s="6">
        <v>23.74</v>
      </c>
      <c r="C239" s="7">
        <v>23.95</v>
      </c>
      <c r="D239" s="7">
        <v>23.95</v>
      </c>
      <c r="E239" s="7">
        <v>23.45</v>
      </c>
      <c r="F239" s="7" t="s">
        <v>863</v>
      </c>
      <c r="G239" s="8">
        <v>-1.04E-2</v>
      </c>
    </row>
    <row r="240" spans="1:7" x14ac:dyDescent="0.3">
      <c r="A240" s="5">
        <v>43859</v>
      </c>
      <c r="B240" s="6">
        <v>23.99</v>
      </c>
      <c r="C240" s="7">
        <v>24.64</v>
      </c>
      <c r="D240" s="7">
        <v>24.67</v>
      </c>
      <c r="E240" s="7">
        <v>23.88</v>
      </c>
      <c r="F240" s="7" t="s">
        <v>864</v>
      </c>
      <c r="G240" s="8">
        <v>-2.6800000000000001E-2</v>
      </c>
    </row>
    <row r="241" spans="1:7" x14ac:dyDescent="0.3">
      <c r="A241" s="5">
        <v>43858</v>
      </c>
      <c r="B241" s="6">
        <v>24.65</v>
      </c>
      <c r="C241" s="7">
        <v>24.69</v>
      </c>
      <c r="D241" s="7">
        <v>24.76</v>
      </c>
      <c r="E241" s="7">
        <v>24.32</v>
      </c>
      <c r="F241" s="7" t="s">
        <v>865</v>
      </c>
      <c r="G241" s="8">
        <v>2.3999999999999998E-3</v>
      </c>
    </row>
    <row r="242" spans="1:7" x14ac:dyDescent="0.3">
      <c r="A242" s="5">
        <v>43857</v>
      </c>
      <c r="B242" s="6">
        <v>24.59</v>
      </c>
      <c r="C242" s="7">
        <v>24.55</v>
      </c>
      <c r="D242" s="7">
        <v>24.63</v>
      </c>
      <c r="E242" s="7">
        <v>24.06</v>
      </c>
      <c r="F242" s="7" t="s">
        <v>866</v>
      </c>
      <c r="G242" s="8">
        <v>8.6E-3</v>
      </c>
    </row>
    <row r="243" spans="1:7" x14ac:dyDescent="0.3">
      <c r="A243" s="5">
        <v>43854</v>
      </c>
      <c r="B243" s="6">
        <v>24.38</v>
      </c>
      <c r="C243" s="7">
        <v>24.79</v>
      </c>
      <c r="D243" s="7">
        <v>24.89</v>
      </c>
      <c r="E243" s="7">
        <v>24.18</v>
      </c>
      <c r="F243" s="7" t="s">
        <v>867</v>
      </c>
      <c r="G243" s="8">
        <v>-1.2999999999999999E-2</v>
      </c>
    </row>
    <row r="244" spans="1:7" x14ac:dyDescent="0.3">
      <c r="A244" s="5">
        <v>43853</v>
      </c>
      <c r="B244" s="6">
        <v>24.7</v>
      </c>
      <c r="C244" s="7">
        <v>25.12</v>
      </c>
      <c r="D244" s="7">
        <v>25.14</v>
      </c>
      <c r="E244" s="7">
        <v>24.32</v>
      </c>
      <c r="F244" s="7" t="s">
        <v>868</v>
      </c>
      <c r="G244" s="8">
        <v>-1.24E-2</v>
      </c>
    </row>
    <row r="245" spans="1:7" x14ac:dyDescent="0.3">
      <c r="A245" s="5">
        <v>43852</v>
      </c>
      <c r="B245" s="6">
        <v>25.01</v>
      </c>
      <c r="C245" s="7">
        <v>24.99</v>
      </c>
      <c r="D245" s="7">
        <v>25.56</v>
      </c>
      <c r="E245" s="7">
        <v>24.84</v>
      </c>
      <c r="F245" s="7" t="s">
        <v>869</v>
      </c>
      <c r="G245" s="8">
        <v>3.5999999999999999E-3</v>
      </c>
    </row>
    <row r="246" spans="1:7" x14ac:dyDescent="0.3">
      <c r="A246" s="5">
        <v>43851</v>
      </c>
      <c r="B246" s="6">
        <v>24.92</v>
      </c>
      <c r="C246" s="7">
        <v>25.18</v>
      </c>
      <c r="D246" s="7">
        <v>25.52</v>
      </c>
      <c r="E246" s="7">
        <v>24.83</v>
      </c>
      <c r="F246" s="7" t="s">
        <v>801</v>
      </c>
      <c r="G246" s="8">
        <v>-9.9000000000000008E-3</v>
      </c>
    </row>
    <row r="247" spans="1:7" x14ac:dyDescent="0.3">
      <c r="A247" s="5">
        <v>43850</v>
      </c>
      <c r="B247" s="6">
        <v>25.17</v>
      </c>
      <c r="C247" s="7">
        <v>25.47</v>
      </c>
      <c r="D247" s="7">
        <v>25.9</v>
      </c>
      <c r="E247" s="7">
        <v>25.05</v>
      </c>
      <c r="F247" s="7" t="s">
        <v>150</v>
      </c>
      <c r="G247" s="8">
        <v>-1.06E-2</v>
      </c>
    </row>
    <row r="248" spans="1:7" x14ac:dyDescent="0.3">
      <c r="A248" s="5">
        <v>43847</v>
      </c>
      <c r="B248" s="6">
        <v>25.44</v>
      </c>
      <c r="C248" s="7">
        <v>24.95</v>
      </c>
      <c r="D248" s="7">
        <v>25.69</v>
      </c>
      <c r="E248" s="7">
        <v>24.62</v>
      </c>
      <c r="F248" s="7" t="s">
        <v>870</v>
      </c>
      <c r="G248" s="8">
        <v>2.3699999999999999E-2</v>
      </c>
    </row>
    <row r="249" spans="1:7" x14ac:dyDescent="0.3">
      <c r="A249" s="5">
        <v>43846</v>
      </c>
      <c r="B249" s="6">
        <v>24.85</v>
      </c>
      <c r="C249" s="7">
        <v>24.46</v>
      </c>
      <c r="D249" s="7">
        <v>25.14</v>
      </c>
      <c r="E249" s="7">
        <v>24.46</v>
      </c>
      <c r="F249" s="7" t="s">
        <v>140</v>
      </c>
      <c r="G249" s="8">
        <v>1.3899999999999999E-2</v>
      </c>
    </row>
    <row r="250" spans="1:7" x14ac:dyDescent="0.3">
      <c r="A250" s="5">
        <v>43845</v>
      </c>
      <c r="B250" s="6">
        <v>24.51</v>
      </c>
      <c r="C250" s="7">
        <v>23.9</v>
      </c>
      <c r="D250" s="7">
        <v>24.61</v>
      </c>
      <c r="E250" s="7">
        <v>23.72</v>
      </c>
      <c r="F250" s="7" t="s">
        <v>871</v>
      </c>
      <c r="G250" s="8">
        <v>2.81E-2</v>
      </c>
    </row>
    <row r="251" spans="1:7" x14ac:dyDescent="0.3">
      <c r="A251" s="5">
        <v>43844</v>
      </c>
      <c r="B251" s="6">
        <v>23.84</v>
      </c>
      <c r="C251" s="7">
        <v>24.06</v>
      </c>
      <c r="D251" s="7">
        <v>24.06</v>
      </c>
      <c r="E251" s="7">
        <v>23.6</v>
      </c>
      <c r="F251" s="7" t="s">
        <v>872</v>
      </c>
      <c r="G251" s="8">
        <v>-1.24E-2</v>
      </c>
    </row>
    <row r="252" spans="1:7" x14ac:dyDescent="0.3">
      <c r="A252" s="5">
        <v>43843</v>
      </c>
      <c r="B252" s="6">
        <v>24.14</v>
      </c>
      <c r="C252" s="7">
        <v>24.05</v>
      </c>
      <c r="D252" s="7">
        <v>24.49</v>
      </c>
      <c r="E252" s="7">
        <v>23.93</v>
      </c>
      <c r="F252" s="7" t="s">
        <v>873</v>
      </c>
      <c r="G252" s="8">
        <v>-2.8999999999999998E-3</v>
      </c>
    </row>
    <row r="253" spans="1:7" x14ac:dyDescent="0.3">
      <c r="A253" s="5">
        <v>43840</v>
      </c>
      <c r="B253" s="6">
        <v>24.21</v>
      </c>
      <c r="C253" s="7">
        <v>24.7</v>
      </c>
      <c r="D253" s="7">
        <v>25.05</v>
      </c>
      <c r="E253" s="7">
        <v>24.02</v>
      </c>
      <c r="F253" s="7" t="s">
        <v>412</v>
      </c>
      <c r="G253" s="8">
        <v>-1.8599999999999998E-2</v>
      </c>
    </row>
    <row r="254" spans="1:7" x14ac:dyDescent="0.3">
      <c r="A254" s="5">
        <v>43839</v>
      </c>
      <c r="B254" s="6">
        <v>24.67</v>
      </c>
      <c r="C254" s="7">
        <v>24.02</v>
      </c>
      <c r="D254" s="7">
        <v>24.85</v>
      </c>
      <c r="E254" s="7">
        <v>23.88</v>
      </c>
      <c r="F254" s="7" t="s">
        <v>874</v>
      </c>
      <c r="G254" s="8">
        <v>2.4500000000000001E-2</v>
      </c>
    </row>
    <row r="255" spans="1:7" x14ac:dyDescent="0.3">
      <c r="A255" s="5">
        <v>43838</v>
      </c>
      <c r="B255" s="6">
        <v>24.08</v>
      </c>
      <c r="C255" s="7">
        <v>24.5</v>
      </c>
      <c r="D255" s="7">
        <v>24.75</v>
      </c>
      <c r="E255" s="7">
        <v>24.03</v>
      </c>
      <c r="F255" s="7" t="s">
        <v>875</v>
      </c>
      <c r="G255" s="8">
        <v>-1.9099999999999999E-2</v>
      </c>
    </row>
    <row r="256" spans="1:7" x14ac:dyDescent="0.3">
      <c r="A256" s="5">
        <v>43837</v>
      </c>
      <c r="B256" s="6">
        <v>24.55</v>
      </c>
      <c r="C256" s="7">
        <v>24.06</v>
      </c>
      <c r="D256" s="7">
        <v>24.6</v>
      </c>
      <c r="E256" s="7">
        <v>23.85</v>
      </c>
      <c r="F256" s="7" t="s">
        <v>876</v>
      </c>
      <c r="G256" s="8">
        <v>1.32E-2</v>
      </c>
    </row>
    <row r="257" spans="1:7" x14ac:dyDescent="0.3">
      <c r="A257" s="5">
        <v>43836</v>
      </c>
      <c r="B257" s="6">
        <v>24.23</v>
      </c>
      <c r="C257" s="7">
        <v>25.19</v>
      </c>
      <c r="D257" s="7">
        <v>25.35</v>
      </c>
      <c r="E257" s="7">
        <v>24.06</v>
      </c>
      <c r="F257" s="7" t="s">
        <v>877</v>
      </c>
      <c r="G257" s="8">
        <v>-0.03</v>
      </c>
    </row>
    <row r="258" spans="1:7" x14ac:dyDescent="0.3">
      <c r="A258" s="5">
        <v>43833</v>
      </c>
      <c r="B258" s="6">
        <v>24.98</v>
      </c>
      <c r="C258" s="7">
        <v>24.63</v>
      </c>
      <c r="D258" s="7">
        <v>25.08</v>
      </c>
      <c r="E258" s="7">
        <v>24.48</v>
      </c>
      <c r="F258" s="7" t="s">
        <v>107</v>
      </c>
      <c r="G258" s="8">
        <v>2.4199999999999999E-2</v>
      </c>
    </row>
    <row r="259" spans="1:7" x14ac:dyDescent="0.3">
      <c r="A259" s="5">
        <v>43832</v>
      </c>
      <c r="B259" s="6">
        <v>24.39</v>
      </c>
      <c r="C259" s="7">
        <v>24.63</v>
      </c>
      <c r="D259" s="7">
        <v>24.97</v>
      </c>
      <c r="E259" s="7">
        <v>24.2</v>
      </c>
      <c r="F259" s="7" t="s">
        <v>878</v>
      </c>
      <c r="G259" s="8">
        <v>-1.01E-2</v>
      </c>
    </row>
    <row r="260" spans="1:7" x14ac:dyDescent="0.3">
      <c r="A260" s="10" t="s">
        <v>1058</v>
      </c>
      <c r="B260" s="12">
        <f>AVERAGE(B2:B259)</f>
        <v>24.825038759689942</v>
      </c>
      <c r="C260" s="11">
        <f>AVERAGE(C2:C259)</f>
        <v>24.78259689922481</v>
      </c>
      <c r="D260" s="11">
        <f>AVERAGE(D2:D259)</f>
        <v>25.310465116279094</v>
      </c>
      <c r="E260" s="11">
        <f>AVERAGE(E2:E259)</f>
        <v>24.27779069767443</v>
      </c>
    </row>
  </sheetData>
  <autoFilter ref="A1:G260" xr:uid="{3E3F9FBC-3924-4057-86D0-4684983F30F4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8246-F340-4ED2-A023-9F98D61A1BCE}">
  <dimension ref="A1:J260"/>
  <sheetViews>
    <sheetView workbookViewId="0">
      <pane ySplit="1" topLeftCell="A2" activePane="bottomLeft" state="frozen"/>
      <selection pane="bottomLeft" activeCell="B262" sqref="B262"/>
    </sheetView>
  </sheetViews>
  <sheetFormatPr defaultRowHeight="14.4" x14ac:dyDescent="0.3"/>
  <cols>
    <col min="1" max="2" width="10.5546875" bestFit="1" customWidth="1"/>
  </cols>
  <sheetData>
    <row r="1" spans="1:10" x14ac:dyDescent="0.3">
      <c r="A1" s="9" t="s">
        <v>22</v>
      </c>
      <c r="B1" s="9" t="s">
        <v>23</v>
      </c>
      <c r="C1" s="9" t="s">
        <v>24</v>
      </c>
      <c r="D1" s="9" t="s">
        <v>25</v>
      </c>
      <c r="E1" s="9" t="s">
        <v>26</v>
      </c>
      <c r="F1" s="9" t="s">
        <v>27</v>
      </c>
      <c r="G1" s="9" t="s">
        <v>28</v>
      </c>
    </row>
    <row r="2" spans="1:10" x14ac:dyDescent="0.3">
      <c r="A2" s="5">
        <v>43830</v>
      </c>
      <c r="B2" s="6">
        <v>24.64</v>
      </c>
      <c r="C2" s="7">
        <v>25.06</v>
      </c>
      <c r="D2" s="7">
        <v>25.48</v>
      </c>
      <c r="E2" s="7">
        <v>24.47</v>
      </c>
      <c r="F2" s="7" t="s">
        <v>879</v>
      </c>
      <c r="G2" s="8">
        <v>-1.7899999999999999E-2</v>
      </c>
      <c r="J2" t="s">
        <v>1056</v>
      </c>
    </row>
    <row r="3" spans="1:10" x14ac:dyDescent="0.3">
      <c r="A3" s="5">
        <v>43829</v>
      </c>
      <c r="B3" s="6">
        <v>25.09</v>
      </c>
      <c r="C3" s="7">
        <v>26.85</v>
      </c>
      <c r="D3" s="7">
        <v>26.85</v>
      </c>
      <c r="E3" s="7">
        <v>25.04</v>
      </c>
      <c r="F3" s="7" t="s">
        <v>880</v>
      </c>
      <c r="G3" s="8">
        <v>-6.0299999999999999E-2</v>
      </c>
      <c r="J3" t="s">
        <v>1057</v>
      </c>
    </row>
    <row r="4" spans="1:10" x14ac:dyDescent="0.3">
      <c r="A4" s="5">
        <v>43826</v>
      </c>
      <c r="B4" s="6">
        <v>26.7</v>
      </c>
      <c r="C4" s="7">
        <v>26.04</v>
      </c>
      <c r="D4" s="7">
        <v>26.87</v>
      </c>
      <c r="E4" s="7">
        <v>26.04</v>
      </c>
      <c r="F4" s="7" t="s">
        <v>881</v>
      </c>
      <c r="G4" s="8">
        <v>2.3800000000000002E-2</v>
      </c>
    </row>
    <row r="5" spans="1:10" x14ac:dyDescent="0.3">
      <c r="A5" s="5">
        <v>43825</v>
      </c>
      <c r="B5" s="6">
        <v>26.08</v>
      </c>
      <c r="C5" s="7">
        <v>26.08</v>
      </c>
      <c r="D5" s="7">
        <v>26.08</v>
      </c>
      <c r="E5" s="7">
        <v>26.08</v>
      </c>
      <c r="F5" s="7"/>
      <c r="G5" s="8">
        <v>0</v>
      </c>
    </row>
    <row r="6" spans="1:10" x14ac:dyDescent="0.3">
      <c r="A6" s="5">
        <v>43823</v>
      </c>
      <c r="B6" s="6">
        <v>26.08</v>
      </c>
      <c r="C6" s="7">
        <v>26.4</v>
      </c>
      <c r="D6" s="7">
        <v>26.75</v>
      </c>
      <c r="E6" s="7">
        <v>25.76</v>
      </c>
      <c r="F6" s="7" t="s">
        <v>882</v>
      </c>
      <c r="G6" s="8">
        <v>-1.7299999999999999E-2</v>
      </c>
    </row>
    <row r="7" spans="1:10" x14ac:dyDescent="0.3">
      <c r="A7" s="5">
        <v>43822</v>
      </c>
      <c r="B7" s="6">
        <v>26.54</v>
      </c>
      <c r="C7" s="7">
        <v>26.75</v>
      </c>
      <c r="D7" s="7">
        <v>27.14</v>
      </c>
      <c r="E7" s="7">
        <v>26.51</v>
      </c>
      <c r="F7" s="7" t="s">
        <v>883</v>
      </c>
      <c r="G7" s="8">
        <v>-4.8999999999999998E-3</v>
      </c>
    </row>
    <row r="8" spans="1:10" x14ac:dyDescent="0.3">
      <c r="A8" s="5">
        <v>43819</v>
      </c>
      <c r="B8" s="6">
        <v>26.67</v>
      </c>
      <c r="C8" s="7">
        <v>26.6</v>
      </c>
      <c r="D8" s="7">
        <v>26.78</v>
      </c>
      <c r="E8" s="7">
        <v>25.95</v>
      </c>
      <c r="F8" s="7" t="s">
        <v>884</v>
      </c>
      <c r="G8" s="8">
        <v>-6.7000000000000002E-3</v>
      </c>
    </row>
    <row r="9" spans="1:10" x14ac:dyDescent="0.3">
      <c r="A9" s="5">
        <v>43818</v>
      </c>
      <c r="B9" s="6">
        <v>26.85</v>
      </c>
      <c r="C9" s="7">
        <v>26.72</v>
      </c>
      <c r="D9" s="7">
        <v>27</v>
      </c>
      <c r="E9" s="7">
        <v>26.37</v>
      </c>
      <c r="F9" s="7" t="s">
        <v>87</v>
      </c>
      <c r="G9" s="8">
        <v>1.0200000000000001E-2</v>
      </c>
    </row>
    <row r="10" spans="1:10" x14ac:dyDescent="0.3">
      <c r="A10" s="5">
        <v>43817</v>
      </c>
      <c r="B10" s="6">
        <v>26.58</v>
      </c>
      <c r="C10" s="7">
        <v>25.92</v>
      </c>
      <c r="D10" s="7">
        <v>26.76</v>
      </c>
      <c r="E10" s="7">
        <v>25.92</v>
      </c>
      <c r="F10" s="7" t="s">
        <v>885</v>
      </c>
      <c r="G10" s="8">
        <v>1.9599999999999999E-2</v>
      </c>
    </row>
    <row r="11" spans="1:10" x14ac:dyDescent="0.3">
      <c r="A11" s="5">
        <v>43816</v>
      </c>
      <c r="B11" s="6">
        <v>26.07</v>
      </c>
      <c r="C11" s="7">
        <v>25.16</v>
      </c>
      <c r="D11" s="7">
        <v>26.35</v>
      </c>
      <c r="E11" s="7">
        <v>24.97</v>
      </c>
      <c r="F11" s="7" t="s">
        <v>10</v>
      </c>
      <c r="G11" s="8">
        <v>4.87E-2</v>
      </c>
    </row>
    <row r="12" spans="1:10" x14ac:dyDescent="0.3">
      <c r="A12" s="5">
        <v>43815</v>
      </c>
      <c r="B12" s="6">
        <v>24.86</v>
      </c>
      <c r="C12" s="7">
        <v>24.09</v>
      </c>
      <c r="D12" s="7">
        <v>24.98</v>
      </c>
      <c r="E12" s="7">
        <v>23.55</v>
      </c>
      <c r="F12" s="7" t="s">
        <v>11</v>
      </c>
      <c r="G12" s="8">
        <v>3.5000000000000003E-2</v>
      </c>
    </row>
    <row r="13" spans="1:10" x14ac:dyDescent="0.3">
      <c r="A13" s="5">
        <v>43812</v>
      </c>
      <c r="B13" s="6">
        <v>24.02</v>
      </c>
      <c r="C13" s="7">
        <v>25.4</v>
      </c>
      <c r="D13" s="7">
        <v>25.92</v>
      </c>
      <c r="E13" s="7">
        <v>23.9</v>
      </c>
      <c r="F13" s="7" t="s">
        <v>12</v>
      </c>
      <c r="G13" s="8">
        <v>-4.19E-2</v>
      </c>
    </row>
    <row r="14" spans="1:10" x14ac:dyDescent="0.3">
      <c r="A14" s="5">
        <v>43811</v>
      </c>
      <c r="B14" s="6">
        <v>25.07</v>
      </c>
      <c r="C14" s="7">
        <v>24.37</v>
      </c>
      <c r="D14" s="7">
        <v>25.22</v>
      </c>
      <c r="E14" s="7">
        <v>24.15</v>
      </c>
      <c r="F14" s="7" t="s">
        <v>13</v>
      </c>
      <c r="G14" s="8">
        <v>2.41E-2</v>
      </c>
    </row>
    <row r="15" spans="1:10" x14ac:dyDescent="0.3">
      <c r="A15" s="5">
        <v>43810</v>
      </c>
      <c r="B15" s="6">
        <v>24.48</v>
      </c>
      <c r="C15" s="7">
        <v>24.9</v>
      </c>
      <c r="D15" s="7">
        <v>25.13</v>
      </c>
      <c r="E15" s="7">
        <v>24.37</v>
      </c>
      <c r="F15" s="7" t="s">
        <v>14</v>
      </c>
      <c r="G15" s="8">
        <v>-1.84E-2</v>
      </c>
    </row>
    <row r="16" spans="1:10" x14ac:dyDescent="0.3">
      <c r="A16" s="5">
        <v>43809</v>
      </c>
      <c r="B16" s="6">
        <v>24.94</v>
      </c>
      <c r="C16" s="7">
        <v>25.1</v>
      </c>
      <c r="D16" s="7">
        <v>25.26</v>
      </c>
      <c r="E16" s="7">
        <v>24.81</v>
      </c>
      <c r="F16" s="7" t="s">
        <v>15</v>
      </c>
      <c r="G16" s="8">
        <v>-7.6E-3</v>
      </c>
    </row>
    <row r="17" spans="1:7" x14ac:dyDescent="0.3">
      <c r="A17" s="5">
        <v>43808</v>
      </c>
      <c r="B17" s="6">
        <v>25.13</v>
      </c>
      <c r="C17" s="7">
        <v>24.93</v>
      </c>
      <c r="D17" s="7">
        <v>25.3</v>
      </c>
      <c r="E17" s="7">
        <v>24.32</v>
      </c>
      <c r="F17" s="7" t="s">
        <v>16</v>
      </c>
      <c r="G17" s="8">
        <v>7.6E-3</v>
      </c>
    </row>
    <row r="18" spans="1:7" x14ac:dyDescent="0.3">
      <c r="A18" s="5">
        <v>43805</v>
      </c>
      <c r="B18" s="6">
        <v>24.94</v>
      </c>
      <c r="C18" s="7">
        <v>24.6</v>
      </c>
      <c r="D18" s="7">
        <v>25.04</v>
      </c>
      <c r="E18" s="7">
        <v>24.51</v>
      </c>
      <c r="F18" s="7" t="s">
        <v>17</v>
      </c>
      <c r="G18" s="8">
        <v>1.01E-2</v>
      </c>
    </row>
    <row r="19" spans="1:7" x14ac:dyDescent="0.3">
      <c r="A19" s="5">
        <v>43804</v>
      </c>
      <c r="B19" s="6">
        <v>24.69</v>
      </c>
      <c r="C19" s="7">
        <v>24.8</v>
      </c>
      <c r="D19" s="7">
        <v>24.8</v>
      </c>
      <c r="E19" s="7">
        <v>24.21</v>
      </c>
      <c r="F19" s="7" t="s">
        <v>18</v>
      </c>
      <c r="G19" s="8">
        <v>-2E-3</v>
      </c>
    </row>
    <row r="20" spans="1:7" x14ac:dyDescent="0.3">
      <c r="A20" s="5">
        <v>43803</v>
      </c>
      <c r="B20" s="6">
        <v>24.74</v>
      </c>
      <c r="C20" s="7">
        <v>23.95</v>
      </c>
      <c r="D20" s="7">
        <v>24.9</v>
      </c>
      <c r="E20" s="7">
        <v>23.81</v>
      </c>
      <c r="F20" s="7" t="s">
        <v>19</v>
      </c>
      <c r="G20" s="8">
        <v>3.0800000000000001E-2</v>
      </c>
    </row>
    <row r="21" spans="1:7" x14ac:dyDescent="0.3">
      <c r="A21" s="5">
        <v>43802</v>
      </c>
      <c r="B21" s="6">
        <v>24</v>
      </c>
      <c r="C21" s="7">
        <v>24.3</v>
      </c>
      <c r="D21" s="7">
        <v>24.63</v>
      </c>
      <c r="E21" s="7">
        <v>23.95</v>
      </c>
      <c r="F21" s="7" t="s">
        <v>20</v>
      </c>
      <c r="G21" s="8">
        <v>-1.3599999999999999E-2</v>
      </c>
    </row>
    <row r="22" spans="1:7" x14ac:dyDescent="0.3">
      <c r="A22" s="5">
        <v>43801</v>
      </c>
      <c r="B22" s="6">
        <v>24.33</v>
      </c>
      <c r="C22" s="7">
        <v>25.23</v>
      </c>
      <c r="D22" s="7">
        <v>25.25</v>
      </c>
      <c r="E22" s="7">
        <v>24.13</v>
      </c>
      <c r="F22" s="7" t="s">
        <v>21</v>
      </c>
      <c r="G22" s="8">
        <v>-3.5299999999999998E-2</v>
      </c>
    </row>
    <row r="23" spans="1:7" x14ac:dyDescent="0.3">
      <c r="A23" s="5">
        <v>43798</v>
      </c>
      <c r="B23" s="6">
        <v>25.22</v>
      </c>
      <c r="C23" s="7">
        <v>25.13</v>
      </c>
      <c r="D23" s="7">
        <v>25.25</v>
      </c>
      <c r="E23" s="7">
        <v>24.74</v>
      </c>
      <c r="F23" s="7" t="s">
        <v>886</v>
      </c>
      <c r="G23" s="8">
        <v>8.3999999999999995E-3</v>
      </c>
    </row>
    <row r="24" spans="1:7" x14ac:dyDescent="0.3">
      <c r="A24" s="5">
        <v>43797</v>
      </c>
      <c r="B24" s="6">
        <v>25.01</v>
      </c>
      <c r="C24" s="7">
        <v>25.13</v>
      </c>
      <c r="D24" s="7">
        <v>25.3</v>
      </c>
      <c r="E24" s="7">
        <v>24.82</v>
      </c>
      <c r="F24" s="7" t="s">
        <v>221</v>
      </c>
      <c r="G24" s="8">
        <v>-4.0000000000000001E-3</v>
      </c>
    </row>
    <row r="25" spans="1:7" x14ac:dyDescent="0.3">
      <c r="A25" s="5">
        <v>43796</v>
      </c>
      <c r="B25" s="6">
        <v>25.11</v>
      </c>
      <c r="C25" s="7">
        <v>24.34</v>
      </c>
      <c r="D25" s="7">
        <v>25.2</v>
      </c>
      <c r="E25" s="7">
        <v>24.32</v>
      </c>
      <c r="F25" s="7" t="s">
        <v>887</v>
      </c>
      <c r="G25" s="8">
        <v>2.9899999999999999E-2</v>
      </c>
    </row>
    <row r="26" spans="1:7" x14ac:dyDescent="0.3">
      <c r="A26" s="5">
        <v>43795</v>
      </c>
      <c r="B26" s="6">
        <v>24.38</v>
      </c>
      <c r="C26" s="7">
        <v>24.31</v>
      </c>
      <c r="D26" s="7">
        <v>24.47</v>
      </c>
      <c r="E26" s="7">
        <v>24.08</v>
      </c>
      <c r="F26" s="7" t="s">
        <v>888</v>
      </c>
      <c r="G26" s="8">
        <v>-2.5000000000000001E-3</v>
      </c>
    </row>
    <row r="27" spans="1:7" x14ac:dyDescent="0.3">
      <c r="A27" s="5">
        <v>43794</v>
      </c>
      <c r="B27" s="6">
        <v>24.44</v>
      </c>
      <c r="C27" s="7">
        <v>24.79</v>
      </c>
      <c r="D27" s="7">
        <v>24.95</v>
      </c>
      <c r="E27" s="7">
        <v>24.26</v>
      </c>
      <c r="F27" s="7" t="s">
        <v>354</v>
      </c>
      <c r="G27" s="8">
        <v>-5.7000000000000002E-3</v>
      </c>
    </row>
    <row r="28" spans="1:7" x14ac:dyDescent="0.3">
      <c r="A28" s="5">
        <v>43791</v>
      </c>
      <c r="B28" s="6">
        <v>24.58</v>
      </c>
      <c r="C28" s="7">
        <v>24.04</v>
      </c>
      <c r="D28" s="7">
        <v>24.66</v>
      </c>
      <c r="E28" s="7">
        <v>23.97</v>
      </c>
      <c r="F28" s="7" t="s">
        <v>889</v>
      </c>
      <c r="G28" s="8">
        <v>2.6700000000000002E-2</v>
      </c>
    </row>
    <row r="29" spans="1:7" x14ac:dyDescent="0.3">
      <c r="A29" s="5">
        <v>43790</v>
      </c>
      <c r="B29" s="6">
        <v>23.94</v>
      </c>
      <c r="C29" s="7">
        <v>24.06</v>
      </c>
      <c r="D29" s="7">
        <v>24.23</v>
      </c>
      <c r="E29" s="7">
        <v>23.81</v>
      </c>
      <c r="F29" s="7" t="s">
        <v>890</v>
      </c>
      <c r="G29" s="8">
        <v>-3.7000000000000002E-3</v>
      </c>
    </row>
    <row r="30" spans="1:7" x14ac:dyDescent="0.3">
      <c r="A30" s="5">
        <v>43789</v>
      </c>
      <c r="B30" s="6">
        <v>24.03</v>
      </c>
      <c r="C30" s="7">
        <v>23.44</v>
      </c>
      <c r="D30" s="7">
        <v>24.09</v>
      </c>
      <c r="E30" s="7">
        <v>23.24</v>
      </c>
      <c r="F30" s="7" t="s">
        <v>891</v>
      </c>
      <c r="G30" s="8">
        <v>2.52E-2</v>
      </c>
    </row>
    <row r="31" spans="1:7" x14ac:dyDescent="0.3">
      <c r="A31" s="5">
        <v>43788</v>
      </c>
      <c r="B31" s="6">
        <v>23.44</v>
      </c>
      <c r="C31" s="7">
        <v>23.35</v>
      </c>
      <c r="D31" s="7">
        <v>23.83</v>
      </c>
      <c r="E31" s="7">
        <v>23.16</v>
      </c>
      <c r="F31" s="7" t="s">
        <v>677</v>
      </c>
      <c r="G31" s="8">
        <v>2.0999999999999999E-3</v>
      </c>
    </row>
    <row r="32" spans="1:7" x14ac:dyDescent="0.3">
      <c r="A32" s="5">
        <v>43787</v>
      </c>
      <c r="B32" s="6">
        <v>23.39</v>
      </c>
      <c r="C32" s="7">
        <v>23.76</v>
      </c>
      <c r="D32" s="7">
        <v>23.76</v>
      </c>
      <c r="E32" s="7">
        <v>23.33</v>
      </c>
      <c r="F32" s="7" t="s">
        <v>892</v>
      </c>
      <c r="G32" s="8">
        <v>-1.9300000000000001E-2</v>
      </c>
    </row>
    <row r="33" spans="1:7" x14ac:dyDescent="0.3">
      <c r="A33" s="5">
        <v>43784</v>
      </c>
      <c r="B33" s="6">
        <v>23.85</v>
      </c>
      <c r="C33" s="7">
        <v>23.91</v>
      </c>
      <c r="D33" s="7">
        <v>24.11</v>
      </c>
      <c r="E33" s="7">
        <v>23.4</v>
      </c>
      <c r="F33" s="7" t="s">
        <v>893</v>
      </c>
      <c r="G33" s="8">
        <v>-4.5999999999999999E-3</v>
      </c>
    </row>
    <row r="34" spans="1:7" x14ac:dyDescent="0.3">
      <c r="A34" s="5">
        <v>43783</v>
      </c>
      <c r="B34" s="6">
        <v>23.96</v>
      </c>
      <c r="C34" s="7">
        <v>24.36</v>
      </c>
      <c r="D34" s="7">
        <v>24.75</v>
      </c>
      <c r="E34" s="7">
        <v>23.57</v>
      </c>
      <c r="F34" s="7" t="s">
        <v>894</v>
      </c>
      <c r="G34" s="8">
        <v>-1.7600000000000001E-2</v>
      </c>
    </row>
    <row r="35" spans="1:7" x14ac:dyDescent="0.3">
      <c r="A35" s="5">
        <v>43782</v>
      </c>
      <c r="B35" s="6">
        <v>24.39</v>
      </c>
      <c r="C35" s="7">
        <v>24.26</v>
      </c>
      <c r="D35" s="7">
        <v>24.5</v>
      </c>
      <c r="E35" s="7">
        <v>23.96</v>
      </c>
      <c r="F35" s="7" t="s">
        <v>895</v>
      </c>
      <c r="G35" s="8">
        <v>1.12E-2</v>
      </c>
    </row>
    <row r="36" spans="1:7" x14ac:dyDescent="0.3">
      <c r="A36" s="5">
        <v>43781</v>
      </c>
      <c r="B36" s="6">
        <v>24.12</v>
      </c>
      <c r="C36" s="7">
        <v>25.07</v>
      </c>
      <c r="D36" s="7">
        <v>25.43</v>
      </c>
      <c r="E36" s="7">
        <v>23.85</v>
      </c>
      <c r="F36" s="7" t="s">
        <v>896</v>
      </c>
      <c r="G36" s="8">
        <v>-3.2500000000000001E-2</v>
      </c>
    </row>
    <row r="37" spans="1:7" x14ac:dyDescent="0.3">
      <c r="A37" s="5">
        <v>43780</v>
      </c>
      <c r="B37" s="6">
        <v>24.93</v>
      </c>
      <c r="C37" s="7">
        <v>24.88</v>
      </c>
      <c r="D37" s="7">
        <v>25.38</v>
      </c>
      <c r="E37" s="7">
        <v>24.84</v>
      </c>
      <c r="F37" s="7" t="s">
        <v>98</v>
      </c>
      <c r="G37" s="8">
        <v>3.5999999999999999E-3</v>
      </c>
    </row>
    <row r="38" spans="1:7" x14ac:dyDescent="0.3">
      <c r="A38" s="5">
        <v>43777</v>
      </c>
      <c r="B38" s="6">
        <v>24.84</v>
      </c>
      <c r="C38" s="7">
        <v>24.89</v>
      </c>
      <c r="D38" s="7">
        <v>25.06</v>
      </c>
      <c r="E38" s="7">
        <v>24.56</v>
      </c>
      <c r="F38" s="7" t="s">
        <v>897</v>
      </c>
      <c r="G38" s="8">
        <v>-4.0000000000000001E-3</v>
      </c>
    </row>
    <row r="39" spans="1:7" x14ac:dyDescent="0.3">
      <c r="A39" s="5">
        <v>43776</v>
      </c>
      <c r="B39" s="6">
        <v>24.94</v>
      </c>
      <c r="C39" s="7">
        <v>24.77</v>
      </c>
      <c r="D39" s="7">
        <v>25.3</v>
      </c>
      <c r="E39" s="7">
        <v>24.72</v>
      </c>
      <c r="F39" s="7" t="s">
        <v>898</v>
      </c>
      <c r="G39" s="8">
        <v>6.1000000000000004E-3</v>
      </c>
    </row>
    <row r="40" spans="1:7" x14ac:dyDescent="0.3">
      <c r="A40" s="5">
        <v>43775</v>
      </c>
      <c r="B40" s="6">
        <v>24.79</v>
      </c>
      <c r="C40" s="7">
        <v>25.5</v>
      </c>
      <c r="D40" s="7">
        <v>25.53</v>
      </c>
      <c r="E40" s="7">
        <v>24.75</v>
      </c>
      <c r="F40" s="7" t="s">
        <v>899</v>
      </c>
      <c r="G40" s="8">
        <v>-2.8199999999999999E-2</v>
      </c>
    </row>
    <row r="41" spans="1:7" x14ac:dyDescent="0.3">
      <c r="A41" s="5">
        <v>43774</v>
      </c>
      <c r="B41" s="6">
        <v>25.51</v>
      </c>
      <c r="C41" s="7">
        <v>25.68</v>
      </c>
      <c r="D41" s="7">
        <v>25.97</v>
      </c>
      <c r="E41" s="7">
        <v>25.36</v>
      </c>
      <c r="F41" s="7" t="s">
        <v>900</v>
      </c>
      <c r="G41" s="8">
        <v>-4.7000000000000002E-3</v>
      </c>
    </row>
    <row r="42" spans="1:7" x14ac:dyDescent="0.3">
      <c r="A42" s="5">
        <v>43773</v>
      </c>
      <c r="B42" s="6">
        <v>25.63</v>
      </c>
      <c r="C42" s="7">
        <v>25.33</v>
      </c>
      <c r="D42" s="7">
        <v>25.74</v>
      </c>
      <c r="E42" s="7">
        <v>24.9</v>
      </c>
      <c r="F42" s="7" t="s">
        <v>175</v>
      </c>
      <c r="G42" s="8">
        <v>1.34E-2</v>
      </c>
    </row>
    <row r="43" spans="1:7" x14ac:dyDescent="0.3">
      <c r="A43" s="5">
        <v>43770</v>
      </c>
      <c r="B43" s="6">
        <v>25.29</v>
      </c>
      <c r="C43" s="7">
        <v>25.73</v>
      </c>
      <c r="D43" s="7">
        <v>26.03</v>
      </c>
      <c r="E43" s="7">
        <v>24.92</v>
      </c>
      <c r="F43" s="7" t="s">
        <v>901</v>
      </c>
      <c r="G43" s="8">
        <v>-1.2500000000000001E-2</v>
      </c>
    </row>
    <row r="44" spans="1:7" x14ac:dyDescent="0.3">
      <c r="A44" s="5">
        <v>43769</v>
      </c>
      <c r="B44" s="6">
        <v>25.61</v>
      </c>
      <c r="C44" s="7">
        <v>26.1</v>
      </c>
      <c r="D44" s="7">
        <v>26.27</v>
      </c>
      <c r="E44" s="7">
        <v>25.54</v>
      </c>
      <c r="F44" s="7" t="s">
        <v>902</v>
      </c>
      <c r="G44" s="8">
        <v>-1.4999999999999999E-2</v>
      </c>
    </row>
    <row r="45" spans="1:7" x14ac:dyDescent="0.3">
      <c r="A45" s="5">
        <v>43768</v>
      </c>
      <c r="B45" s="6">
        <v>26</v>
      </c>
      <c r="C45" s="7">
        <v>25.36</v>
      </c>
      <c r="D45" s="7">
        <v>26.05</v>
      </c>
      <c r="E45" s="7">
        <v>25.36</v>
      </c>
      <c r="F45" s="7" t="s">
        <v>360</v>
      </c>
      <c r="G45" s="8">
        <v>2.1600000000000001E-2</v>
      </c>
    </row>
    <row r="46" spans="1:7" x14ac:dyDescent="0.3">
      <c r="A46" s="5">
        <v>43767</v>
      </c>
      <c r="B46" s="6">
        <v>25.45</v>
      </c>
      <c r="C46" s="7">
        <v>25.15</v>
      </c>
      <c r="D46" s="7">
        <v>25.87</v>
      </c>
      <c r="E46" s="7">
        <v>25.15</v>
      </c>
      <c r="F46" s="7" t="s">
        <v>903</v>
      </c>
      <c r="G46" s="8">
        <v>1.3100000000000001E-2</v>
      </c>
    </row>
    <row r="47" spans="1:7" x14ac:dyDescent="0.3">
      <c r="A47" s="5">
        <v>43766</v>
      </c>
      <c r="B47" s="6">
        <v>25.12</v>
      </c>
      <c r="C47" s="7">
        <v>24.8</v>
      </c>
      <c r="D47" s="7">
        <v>25.17</v>
      </c>
      <c r="E47" s="7">
        <v>24.61</v>
      </c>
      <c r="F47" s="7" t="s">
        <v>904</v>
      </c>
      <c r="G47" s="8">
        <v>6.0000000000000001E-3</v>
      </c>
    </row>
    <row r="48" spans="1:7" x14ac:dyDescent="0.3">
      <c r="A48" s="5">
        <v>43763</v>
      </c>
      <c r="B48" s="6">
        <v>24.97</v>
      </c>
      <c r="C48" s="7">
        <v>25.39</v>
      </c>
      <c r="D48" s="7">
        <v>25.4</v>
      </c>
      <c r="E48" s="7">
        <v>24.82</v>
      </c>
      <c r="F48" s="7" t="s">
        <v>905</v>
      </c>
      <c r="G48" s="8">
        <v>-1.8499999999999999E-2</v>
      </c>
    </row>
    <row r="49" spans="1:7" x14ac:dyDescent="0.3">
      <c r="A49" s="5">
        <v>43762</v>
      </c>
      <c r="B49" s="6">
        <v>25.44</v>
      </c>
      <c r="C49" s="7">
        <v>24.7</v>
      </c>
      <c r="D49" s="7">
        <v>25.56</v>
      </c>
      <c r="E49" s="7">
        <v>24.3</v>
      </c>
      <c r="F49" s="7" t="s">
        <v>906</v>
      </c>
      <c r="G49" s="8">
        <v>2.7900000000000001E-2</v>
      </c>
    </row>
    <row r="50" spans="1:7" x14ac:dyDescent="0.3">
      <c r="A50" s="5">
        <v>43761</v>
      </c>
      <c r="B50" s="6">
        <v>24.75</v>
      </c>
      <c r="C50" s="7">
        <v>25.39</v>
      </c>
      <c r="D50" s="7">
        <v>25.44</v>
      </c>
      <c r="E50" s="7">
        <v>24.7</v>
      </c>
      <c r="F50" s="7" t="s">
        <v>532</v>
      </c>
      <c r="G50" s="8">
        <v>-3.5499999999999997E-2</v>
      </c>
    </row>
    <row r="51" spans="1:7" x14ac:dyDescent="0.3">
      <c r="A51" s="5">
        <v>43760</v>
      </c>
      <c r="B51" s="6">
        <v>25.66</v>
      </c>
      <c r="C51" s="7">
        <v>25.88</v>
      </c>
      <c r="D51" s="7">
        <v>26.09</v>
      </c>
      <c r="E51" s="7">
        <v>25.56</v>
      </c>
      <c r="F51" s="7" t="s">
        <v>907</v>
      </c>
      <c r="G51" s="8">
        <v>-1.04E-2</v>
      </c>
    </row>
    <row r="52" spans="1:7" x14ac:dyDescent="0.3">
      <c r="A52" s="5">
        <v>43759</v>
      </c>
      <c r="B52" s="6">
        <v>25.93</v>
      </c>
      <c r="C52" s="7">
        <v>25.7</v>
      </c>
      <c r="D52" s="7">
        <v>26.29</v>
      </c>
      <c r="E52" s="7">
        <v>25.38</v>
      </c>
      <c r="F52" s="7" t="s">
        <v>908</v>
      </c>
      <c r="G52" s="8">
        <v>1.9E-3</v>
      </c>
    </row>
    <row r="53" spans="1:7" x14ac:dyDescent="0.3">
      <c r="A53" s="5">
        <v>43756</v>
      </c>
      <c r="B53" s="6">
        <v>25.88</v>
      </c>
      <c r="C53" s="7">
        <v>26.2</v>
      </c>
      <c r="D53" s="7">
        <v>26.2</v>
      </c>
      <c r="E53" s="7">
        <v>25.31</v>
      </c>
      <c r="F53" s="7" t="s">
        <v>149</v>
      </c>
      <c r="G53" s="8">
        <v>-6.8999999999999999E-3</v>
      </c>
    </row>
    <row r="54" spans="1:7" x14ac:dyDescent="0.3">
      <c r="A54" s="5">
        <v>43755</v>
      </c>
      <c r="B54" s="6">
        <v>26.06</v>
      </c>
      <c r="C54" s="7">
        <v>26.02</v>
      </c>
      <c r="D54" s="7">
        <v>26.47</v>
      </c>
      <c r="E54" s="7">
        <v>25.48</v>
      </c>
      <c r="F54" s="7" t="s">
        <v>909</v>
      </c>
      <c r="G54" s="8">
        <v>-9.1000000000000004E-3</v>
      </c>
    </row>
    <row r="55" spans="1:7" x14ac:dyDescent="0.3">
      <c r="A55" s="5">
        <v>43754</v>
      </c>
      <c r="B55" s="6">
        <v>26.3</v>
      </c>
      <c r="C55" s="7">
        <v>25.73</v>
      </c>
      <c r="D55" s="7">
        <v>26.45</v>
      </c>
      <c r="E55" s="7">
        <v>25.14</v>
      </c>
      <c r="F55" s="7" t="s">
        <v>733</v>
      </c>
      <c r="G55" s="8">
        <v>2.29E-2</v>
      </c>
    </row>
    <row r="56" spans="1:7" x14ac:dyDescent="0.3">
      <c r="A56" s="5">
        <v>43753</v>
      </c>
      <c r="B56" s="6">
        <v>25.71</v>
      </c>
      <c r="C56" s="7">
        <v>24.06</v>
      </c>
      <c r="D56" s="7">
        <v>25.83</v>
      </c>
      <c r="E56" s="7">
        <v>24.05</v>
      </c>
      <c r="F56" s="7" t="s">
        <v>910</v>
      </c>
      <c r="G56" s="8">
        <v>6.4600000000000005E-2</v>
      </c>
    </row>
    <row r="57" spans="1:7" x14ac:dyDescent="0.3">
      <c r="A57" s="5">
        <v>43752</v>
      </c>
      <c r="B57" s="6">
        <v>24.15</v>
      </c>
      <c r="C57" s="7">
        <v>24.34</v>
      </c>
      <c r="D57" s="7">
        <v>24.34</v>
      </c>
      <c r="E57" s="7">
        <v>23.51</v>
      </c>
      <c r="F57" s="7" t="s">
        <v>911</v>
      </c>
      <c r="G57" s="8">
        <v>-1.1900000000000001E-2</v>
      </c>
    </row>
    <row r="58" spans="1:7" x14ac:dyDescent="0.3">
      <c r="A58" s="5">
        <v>43749</v>
      </c>
      <c r="B58" s="6">
        <v>24.44</v>
      </c>
      <c r="C58" s="7">
        <v>23.5</v>
      </c>
      <c r="D58" s="7">
        <v>24.53</v>
      </c>
      <c r="E58" s="7">
        <v>23.5</v>
      </c>
      <c r="F58" s="7" t="s">
        <v>912</v>
      </c>
      <c r="G58" s="8">
        <v>5.0700000000000002E-2</v>
      </c>
    </row>
    <row r="59" spans="1:7" x14ac:dyDescent="0.3">
      <c r="A59" s="5">
        <v>43748</v>
      </c>
      <c r="B59" s="6">
        <v>23.26</v>
      </c>
      <c r="C59" s="7">
        <v>22.81</v>
      </c>
      <c r="D59" s="7">
        <v>23.4</v>
      </c>
      <c r="E59" s="7">
        <v>22.46</v>
      </c>
      <c r="F59" s="7" t="s">
        <v>913</v>
      </c>
      <c r="G59" s="8">
        <v>2.69E-2</v>
      </c>
    </row>
    <row r="60" spans="1:7" x14ac:dyDescent="0.3">
      <c r="A60" s="5">
        <v>43747</v>
      </c>
      <c r="B60" s="6">
        <v>22.65</v>
      </c>
      <c r="C60" s="7">
        <v>22.44</v>
      </c>
      <c r="D60" s="7">
        <v>22.77</v>
      </c>
      <c r="E60" s="7">
        <v>22.03</v>
      </c>
      <c r="F60" s="7" t="s">
        <v>914</v>
      </c>
      <c r="G60" s="8">
        <v>5.3E-3</v>
      </c>
    </row>
    <row r="61" spans="1:7" x14ac:dyDescent="0.3">
      <c r="A61" s="5">
        <v>43746</v>
      </c>
      <c r="B61" s="6">
        <v>22.53</v>
      </c>
      <c r="C61" s="7">
        <v>23.5</v>
      </c>
      <c r="D61" s="7">
        <v>23.6</v>
      </c>
      <c r="E61" s="7">
        <v>22.42</v>
      </c>
      <c r="F61" s="7" t="s">
        <v>915</v>
      </c>
      <c r="G61" s="8">
        <v>-3.7600000000000001E-2</v>
      </c>
    </row>
    <row r="62" spans="1:7" x14ac:dyDescent="0.3">
      <c r="A62" s="5">
        <v>43745</v>
      </c>
      <c r="B62" s="6">
        <v>23.41</v>
      </c>
      <c r="C62" s="7">
        <v>22.87</v>
      </c>
      <c r="D62" s="7">
        <v>23.46</v>
      </c>
      <c r="E62" s="7">
        <v>22.78</v>
      </c>
      <c r="F62" s="7" t="s">
        <v>916</v>
      </c>
      <c r="G62" s="8">
        <v>2.0500000000000001E-2</v>
      </c>
    </row>
    <row r="63" spans="1:7" x14ac:dyDescent="0.3">
      <c r="A63" s="5">
        <v>43742</v>
      </c>
      <c r="B63" s="6">
        <v>22.94</v>
      </c>
      <c r="C63" s="7">
        <v>23.18</v>
      </c>
      <c r="D63" s="7">
        <v>23.6</v>
      </c>
      <c r="E63" s="7">
        <v>22.85</v>
      </c>
      <c r="F63" s="7" t="s">
        <v>917</v>
      </c>
      <c r="G63" s="8">
        <v>-1.29E-2</v>
      </c>
    </row>
    <row r="64" spans="1:7" x14ac:dyDescent="0.3">
      <c r="A64" s="5">
        <v>43741</v>
      </c>
      <c r="B64" s="6">
        <v>23.24</v>
      </c>
      <c r="C64" s="7">
        <v>24.21</v>
      </c>
      <c r="D64" s="7">
        <v>24.37</v>
      </c>
      <c r="E64" s="7">
        <v>23.02</v>
      </c>
      <c r="F64" s="7" t="s">
        <v>918</v>
      </c>
      <c r="G64" s="8">
        <v>-3.9300000000000002E-2</v>
      </c>
    </row>
    <row r="65" spans="1:7" x14ac:dyDescent="0.3">
      <c r="A65" s="5">
        <v>43740</v>
      </c>
      <c r="B65" s="6">
        <v>24.19</v>
      </c>
      <c r="C65" s="7">
        <v>25.09</v>
      </c>
      <c r="D65" s="7">
        <v>25.14</v>
      </c>
      <c r="E65" s="7">
        <v>24.15</v>
      </c>
      <c r="F65" s="7" t="s">
        <v>747</v>
      </c>
      <c r="G65" s="8">
        <v>-3.39E-2</v>
      </c>
    </row>
    <row r="66" spans="1:7" x14ac:dyDescent="0.3">
      <c r="A66" s="5">
        <v>43739</v>
      </c>
      <c r="B66" s="6">
        <v>25.04</v>
      </c>
      <c r="C66" s="7">
        <v>24.67</v>
      </c>
      <c r="D66" s="7">
        <v>25.18</v>
      </c>
      <c r="E66" s="7">
        <v>24.3</v>
      </c>
      <c r="F66" s="7" t="s">
        <v>919</v>
      </c>
      <c r="G66" s="8">
        <v>1.29E-2</v>
      </c>
    </row>
    <row r="67" spans="1:7" x14ac:dyDescent="0.3">
      <c r="A67" s="5">
        <v>43738</v>
      </c>
      <c r="B67" s="6">
        <v>24.72</v>
      </c>
      <c r="C67" s="7">
        <v>25.46</v>
      </c>
      <c r="D67" s="7">
        <v>25.49</v>
      </c>
      <c r="E67" s="7">
        <v>24.6</v>
      </c>
      <c r="F67" s="7" t="s">
        <v>920</v>
      </c>
      <c r="G67" s="8">
        <v>-2.29E-2</v>
      </c>
    </row>
    <row r="68" spans="1:7" x14ac:dyDescent="0.3">
      <c r="A68" s="5">
        <v>43735</v>
      </c>
      <c r="B68" s="6">
        <v>25.3</v>
      </c>
      <c r="C68" s="7">
        <v>25.64</v>
      </c>
      <c r="D68" s="7">
        <v>25.72</v>
      </c>
      <c r="E68" s="7">
        <v>24.93</v>
      </c>
      <c r="F68" s="7" t="s">
        <v>921</v>
      </c>
      <c r="G68" s="8">
        <v>-1.3299999999999999E-2</v>
      </c>
    </row>
    <row r="69" spans="1:7" x14ac:dyDescent="0.3">
      <c r="A69" s="5">
        <v>43734</v>
      </c>
      <c r="B69" s="6">
        <v>25.64</v>
      </c>
      <c r="C69" s="7">
        <v>25.21</v>
      </c>
      <c r="D69" s="7">
        <v>25.73</v>
      </c>
      <c r="E69" s="7">
        <v>25.11</v>
      </c>
      <c r="F69" s="7" t="s">
        <v>51</v>
      </c>
      <c r="G69" s="8">
        <v>1.7100000000000001E-2</v>
      </c>
    </row>
    <row r="70" spans="1:7" x14ac:dyDescent="0.3">
      <c r="A70" s="5">
        <v>43733</v>
      </c>
      <c r="B70" s="6">
        <v>25.21</v>
      </c>
      <c r="C70" s="7">
        <v>25.59</v>
      </c>
      <c r="D70" s="7">
        <v>25.6</v>
      </c>
      <c r="E70" s="7">
        <v>25.07</v>
      </c>
      <c r="F70" s="7" t="s">
        <v>922</v>
      </c>
      <c r="G70" s="8">
        <v>-1.29E-2</v>
      </c>
    </row>
    <row r="71" spans="1:7" x14ac:dyDescent="0.3">
      <c r="A71" s="5">
        <v>43732</v>
      </c>
      <c r="B71" s="6">
        <v>25.54</v>
      </c>
      <c r="C71" s="7">
        <v>25.89</v>
      </c>
      <c r="D71" s="7">
        <v>25.98</v>
      </c>
      <c r="E71" s="7">
        <v>25.5</v>
      </c>
      <c r="F71" s="7" t="s">
        <v>923</v>
      </c>
      <c r="G71" s="8">
        <v>-1.01E-2</v>
      </c>
    </row>
    <row r="72" spans="1:7" x14ac:dyDescent="0.3">
      <c r="A72" s="5">
        <v>43731</v>
      </c>
      <c r="B72" s="6">
        <v>25.8</v>
      </c>
      <c r="C72" s="7">
        <v>26.51</v>
      </c>
      <c r="D72" s="7">
        <v>26.68</v>
      </c>
      <c r="E72" s="7">
        <v>25.59</v>
      </c>
      <c r="F72" s="7" t="s">
        <v>52</v>
      </c>
      <c r="G72" s="8">
        <v>-2.75E-2</v>
      </c>
    </row>
    <row r="73" spans="1:7" x14ac:dyDescent="0.3">
      <c r="A73" s="5">
        <v>43728</v>
      </c>
      <c r="B73" s="6">
        <v>26.53</v>
      </c>
      <c r="C73" s="7">
        <v>26</v>
      </c>
      <c r="D73" s="7">
        <v>26.76</v>
      </c>
      <c r="E73" s="7">
        <v>26</v>
      </c>
      <c r="F73" s="7" t="s">
        <v>924</v>
      </c>
      <c r="G73" s="8">
        <v>2.24E-2</v>
      </c>
    </row>
    <row r="74" spans="1:7" x14ac:dyDescent="0.3">
      <c r="A74" s="5">
        <v>43727</v>
      </c>
      <c r="B74" s="6">
        <v>25.95</v>
      </c>
      <c r="C74" s="7">
        <v>25.35</v>
      </c>
      <c r="D74" s="7">
        <v>26.07</v>
      </c>
      <c r="E74" s="7">
        <v>25.16</v>
      </c>
      <c r="F74" s="7" t="s">
        <v>824</v>
      </c>
      <c r="G74" s="8">
        <v>1.9599999999999999E-2</v>
      </c>
    </row>
    <row r="75" spans="1:7" x14ac:dyDescent="0.3">
      <c r="A75" s="5">
        <v>43726</v>
      </c>
      <c r="B75" s="6">
        <v>25.45</v>
      </c>
      <c r="C75" s="7">
        <v>26.2</v>
      </c>
      <c r="D75" s="7">
        <v>26.27</v>
      </c>
      <c r="E75" s="7">
        <v>25.21</v>
      </c>
      <c r="F75" s="7" t="s">
        <v>925</v>
      </c>
      <c r="G75" s="8">
        <v>-2.9399999999999999E-2</v>
      </c>
    </row>
    <row r="76" spans="1:7" x14ac:dyDescent="0.3">
      <c r="A76" s="5">
        <v>43725</v>
      </c>
      <c r="B76" s="6">
        <v>26.22</v>
      </c>
      <c r="C76" s="7">
        <v>26.95</v>
      </c>
      <c r="D76" s="7">
        <v>27.12</v>
      </c>
      <c r="E76" s="7">
        <v>25.96</v>
      </c>
      <c r="F76" s="7" t="s">
        <v>926</v>
      </c>
      <c r="G76" s="8">
        <v>-3.0300000000000001E-2</v>
      </c>
    </row>
    <row r="77" spans="1:7" x14ac:dyDescent="0.3">
      <c r="A77" s="5">
        <v>43724</v>
      </c>
      <c r="B77" s="6">
        <v>27.04</v>
      </c>
      <c r="C77" s="7">
        <v>26.83</v>
      </c>
      <c r="D77" s="7">
        <v>27.25</v>
      </c>
      <c r="E77" s="7">
        <v>26.56</v>
      </c>
      <c r="F77" s="7" t="s">
        <v>927</v>
      </c>
      <c r="G77" s="8">
        <v>2.5000000000000001E-2</v>
      </c>
    </row>
    <row r="78" spans="1:7" x14ac:dyDescent="0.3">
      <c r="A78" s="5">
        <v>43721</v>
      </c>
      <c r="B78" s="6">
        <v>26.38</v>
      </c>
      <c r="C78" s="7">
        <v>26.43</v>
      </c>
      <c r="D78" s="7">
        <v>26.81</v>
      </c>
      <c r="E78" s="7">
        <v>26.17</v>
      </c>
      <c r="F78" s="7" t="s">
        <v>928</v>
      </c>
      <c r="G78" s="8">
        <v>-1.9E-3</v>
      </c>
    </row>
    <row r="79" spans="1:7" x14ac:dyDescent="0.3">
      <c r="A79" s="5">
        <v>43720</v>
      </c>
      <c r="B79" s="6">
        <v>26.43</v>
      </c>
      <c r="C79" s="7">
        <v>26.2</v>
      </c>
      <c r="D79" s="7">
        <v>26.9</v>
      </c>
      <c r="E79" s="7">
        <v>26.16</v>
      </c>
      <c r="F79" s="7" t="s">
        <v>929</v>
      </c>
      <c r="G79" s="8">
        <v>6.1000000000000004E-3</v>
      </c>
    </row>
    <row r="80" spans="1:7" x14ac:dyDescent="0.3">
      <c r="A80" s="5">
        <v>43719</v>
      </c>
      <c r="B80" s="6">
        <v>26.27</v>
      </c>
      <c r="C80" s="7">
        <v>26.86</v>
      </c>
      <c r="D80" s="7">
        <v>27.35</v>
      </c>
      <c r="E80" s="7">
        <v>26.12</v>
      </c>
      <c r="F80" s="7" t="s">
        <v>930</v>
      </c>
      <c r="G80" s="8">
        <v>-1.6799999999999999E-2</v>
      </c>
    </row>
    <row r="81" spans="1:7" x14ac:dyDescent="0.3">
      <c r="A81" s="5">
        <v>43718</v>
      </c>
      <c r="B81" s="6">
        <v>26.72</v>
      </c>
      <c r="C81" s="7">
        <v>25.03</v>
      </c>
      <c r="D81" s="7">
        <v>26.93</v>
      </c>
      <c r="E81" s="7">
        <v>24.9</v>
      </c>
      <c r="F81" s="7" t="s">
        <v>465</v>
      </c>
      <c r="G81" s="8">
        <v>6.7900000000000002E-2</v>
      </c>
    </row>
    <row r="82" spans="1:7" x14ac:dyDescent="0.3">
      <c r="A82" s="5">
        <v>43717</v>
      </c>
      <c r="B82" s="6">
        <v>25.02</v>
      </c>
      <c r="C82" s="7">
        <v>24.94</v>
      </c>
      <c r="D82" s="7">
        <v>25.42</v>
      </c>
      <c r="E82" s="7">
        <v>24.9</v>
      </c>
      <c r="F82" s="7" t="s">
        <v>931</v>
      </c>
      <c r="G82" s="8">
        <v>-2.3999999999999998E-3</v>
      </c>
    </row>
    <row r="83" spans="1:7" x14ac:dyDescent="0.3">
      <c r="A83" s="5">
        <v>43714</v>
      </c>
      <c r="B83" s="6">
        <v>25.08</v>
      </c>
      <c r="C83" s="7">
        <v>25.51</v>
      </c>
      <c r="D83" s="7">
        <v>25.74</v>
      </c>
      <c r="E83" s="7">
        <v>24.85</v>
      </c>
      <c r="F83" s="7" t="s">
        <v>751</v>
      </c>
      <c r="G83" s="8">
        <v>-1.7600000000000001E-2</v>
      </c>
    </row>
    <row r="84" spans="1:7" x14ac:dyDescent="0.3">
      <c r="A84" s="5">
        <v>43713</v>
      </c>
      <c r="B84" s="6">
        <v>25.53</v>
      </c>
      <c r="C84" s="7">
        <v>25.7</v>
      </c>
      <c r="D84" s="7">
        <v>25.84</v>
      </c>
      <c r="E84" s="7">
        <v>25.3</v>
      </c>
      <c r="F84" s="7" t="s">
        <v>932</v>
      </c>
      <c r="G84" s="8">
        <v>4.0000000000000002E-4</v>
      </c>
    </row>
    <row r="85" spans="1:7" x14ac:dyDescent="0.3">
      <c r="A85" s="5">
        <v>43712</v>
      </c>
      <c r="B85" s="6">
        <v>25.52</v>
      </c>
      <c r="C85" s="7">
        <v>25.41</v>
      </c>
      <c r="D85" s="7">
        <v>25.99</v>
      </c>
      <c r="E85" s="7">
        <v>25.4</v>
      </c>
      <c r="F85" s="7" t="s">
        <v>872</v>
      </c>
      <c r="G85" s="8">
        <v>1.15E-2</v>
      </c>
    </row>
    <row r="86" spans="1:7" x14ac:dyDescent="0.3">
      <c r="A86" s="5">
        <v>43711</v>
      </c>
      <c r="B86" s="6">
        <v>25.23</v>
      </c>
      <c r="C86" s="7">
        <v>25.16</v>
      </c>
      <c r="D86" s="7">
        <v>25.34</v>
      </c>
      <c r="E86" s="7">
        <v>24.67</v>
      </c>
      <c r="F86" s="7" t="s">
        <v>933</v>
      </c>
      <c r="G86" s="8">
        <v>1.6000000000000001E-3</v>
      </c>
    </row>
    <row r="87" spans="1:7" x14ac:dyDescent="0.3">
      <c r="A87" s="5">
        <v>43710</v>
      </c>
      <c r="B87" s="6">
        <v>25.19</v>
      </c>
      <c r="C87" s="7">
        <v>26.16</v>
      </c>
      <c r="D87" s="7">
        <v>26.24</v>
      </c>
      <c r="E87" s="7">
        <v>24.9</v>
      </c>
      <c r="F87" s="7" t="s">
        <v>934</v>
      </c>
      <c r="G87" s="8">
        <v>-4.2900000000000001E-2</v>
      </c>
    </row>
    <row r="88" spans="1:7" x14ac:dyDescent="0.3">
      <c r="A88" s="5">
        <v>43707</v>
      </c>
      <c r="B88" s="6">
        <v>26.32</v>
      </c>
      <c r="C88" s="7">
        <v>26.6</v>
      </c>
      <c r="D88" s="7">
        <v>26.97</v>
      </c>
      <c r="E88" s="7">
        <v>26.11</v>
      </c>
      <c r="F88" s="7" t="s">
        <v>935</v>
      </c>
      <c r="G88" s="8">
        <v>-5.3E-3</v>
      </c>
    </row>
    <row r="89" spans="1:7" x14ac:dyDescent="0.3">
      <c r="A89" s="5">
        <v>43706</v>
      </c>
      <c r="B89" s="6">
        <v>26.46</v>
      </c>
      <c r="C89" s="7">
        <v>26.2</v>
      </c>
      <c r="D89" s="7">
        <v>26.52</v>
      </c>
      <c r="E89" s="7">
        <v>25.75</v>
      </c>
      <c r="F89" s="7" t="s">
        <v>936</v>
      </c>
      <c r="G89" s="8">
        <v>1.7299999999999999E-2</v>
      </c>
    </row>
    <row r="90" spans="1:7" x14ac:dyDescent="0.3">
      <c r="A90" s="5">
        <v>43705</v>
      </c>
      <c r="B90" s="6">
        <v>26.01</v>
      </c>
      <c r="C90" s="7">
        <v>25.5</v>
      </c>
      <c r="D90" s="7">
        <v>26.21</v>
      </c>
      <c r="E90" s="7">
        <v>25.35</v>
      </c>
      <c r="F90" s="7" t="s">
        <v>937</v>
      </c>
      <c r="G90" s="8">
        <v>2.3599999999999999E-2</v>
      </c>
    </row>
    <row r="91" spans="1:7" x14ac:dyDescent="0.3">
      <c r="A91" s="5">
        <v>43704</v>
      </c>
      <c r="B91" s="6">
        <v>25.41</v>
      </c>
      <c r="C91" s="7">
        <v>25.77</v>
      </c>
      <c r="D91" s="7">
        <v>25.89</v>
      </c>
      <c r="E91" s="7">
        <v>25.24</v>
      </c>
      <c r="F91" s="7" t="s">
        <v>213</v>
      </c>
      <c r="G91" s="8">
        <v>-1.6299999999999999E-2</v>
      </c>
    </row>
    <row r="92" spans="1:7" x14ac:dyDescent="0.3">
      <c r="A92" s="5">
        <v>43703</v>
      </c>
      <c r="B92" s="6">
        <v>25.83</v>
      </c>
      <c r="C92" s="7">
        <v>25.14</v>
      </c>
      <c r="D92" s="7">
        <v>25.91</v>
      </c>
      <c r="E92" s="7">
        <v>24.96</v>
      </c>
      <c r="F92" s="7" t="s">
        <v>938</v>
      </c>
      <c r="G92" s="8">
        <v>2.9100000000000001E-2</v>
      </c>
    </row>
    <row r="93" spans="1:7" x14ac:dyDescent="0.3">
      <c r="A93" s="5">
        <v>43700</v>
      </c>
      <c r="B93" s="6">
        <v>25.1</v>
      </c>
      <c r="C93" s="7">
        <v>25.58</v>
      </c>
      <c r="D93" s="7">
        <v>25.69</v>
      </c>
      <c r="E93" s="7">
        <v>24.81</v>
      </c>
      <c r="F93" s="7" t="s">
        <v>939</v>
      </c>
      <c r="G93" s="8">
        <v>-2.18E-2</v>
      </c>
    </row>
    <row r="94" spans="1:7" x14ac:dyDescent="0.3">
      <c r="A94" s="5">
        <v>43699</v>
      </c>
      <c r="B94" s="6">
        <v>25.66</v>
      </c>
      <c r="C94" s="7">
        <v>26.01</v>
      </c>
      <c r="D94" s="7">
        <v>26.45</v>
      </c>
      <c r="E94" s="7">
        <v>25.58</v>
      </c>
      <c r="F94" s="7" t="s">
        <v>940</v>
      </c>
      <c r="G94" s="8">
        <v>-1.38E-2</v>
      </c>
    </row>
    <row r="95" spans="1:7" x14ac:dyDescent="0.3">
      <c r="A95" s="5">
        <v>43698</v>
      </c>
      <c r="B95" s="6">
        <v>26.02</v>
      </c>
      <c r="C95" s="7">
        <v>26.15</v>
      </c>
      <c r="D95" s="7">
        <v>26.72</v>
      </c>
      <c r="E95" s="7">
        <v>25.99</v>
      </c>
      <c r="F95" s="7" t="s">
        <v>941</v>
      </c>
      <c r="G95" s="8">
        <v>-8.8000000000000005E-3</v>
      </c>
    </row>
    <row r="96" spans="1:7" x14ac:dyDescent="0.3">
      <c r="A96" s="5">
        <v>43697</v>
      </c>
      <c r="B96" s="6">
        <v>26.25</v>
      </c>
      <c r="C96" s="7">
        <v>26.51</v>
      </c>
      <c r="D96" s="7">
        <v>27.04</v>
      </c>
      <c r="E96" s="7">
        <v>26.07</v>
      </c>
      <c r="F96" s="7" t="s">
        <v>942</v>
      </c>
      <c r="G96" s="8">
        <v>-1.17E-2</v>
      </c>
    </row>
    <row r="97" spans="1:7" x14ac:dyDescent="0.3">
      <c r="A97" s="5">
        <v>43696</v>
      </c>
      <c r="B97" s="6">
        <v>26.56</v>
      </c>
      <c r="C97" s="7">
        <v>25.96</v>
      </c>
      <c r="D97" s="7">
        <v>26.78</v>
      </c>
      <c r="E97" s="7">
        <v>25.92</v>
      </c>
      <c r="F97" s="7" t="s">
        <v>82</v>
      </c>
      <c r="G97" s="8">
        <v>2.3099999999999999E-2</v>
      </c>
    </row>
    <row r="98" spans="1:7" x14ac:dyDescent="0.3">
      <c r="A98" s="5">
        <v>43693</v>
      </c>
      <c r="B98" s="6">
        <v>25.96</v>
      </c>
      <c r="C98" s="7">
        <v>26</v>
      </c>
      <c r="D98" s="7">
        <v>26.5</v>
      </c>
      <c r="E98" s="7">
        <v>25.87</v>
      </c>
      <c r="F98" s="7" t="s">
        <v>172</v>
      </c>
      <c r="G98" s="8">
        <v>-8.0000000000000004E-4</v>
      </c>
    </row>
    <row r="99" spans="1:7" x14ac:dyDescent="0.3">
      <c r="A99" s="5">
        <v>43692</v>
      </c>
      <c r="B99" s="6">
        <v>25.98</v>
      </c>
      <c r="C99" s="7">
        <v>26.87</v>
      </c>
      <c r="D99" s="7">
        <v>27.25</v>
      </c>
      <c r="E99" s="7">
        <v>25.89</v>
      </c>
      <c r="F99" s="7" t="s">
        <v>943</v>
      </c>
      <c r="G99" s="8">
        <v>-3.4599999999999999E-2</v>
      </c>
    </row>
    <row r="100" spans="1:7" x14ac:dyDescent="0.3">
      <c r="A100" s="5">
        <v>43691</v>
      </c>
      <c r="B100" s="6">
        <v>26.91</v>
      </c>
      <c r="C100" s="7">
        <v>27.1</v>
      </c>
      <c r="D100" s="7">
        <v>27.5</v>
      </c>
      <c r="E100" s="7">
        <v>26.36</v>
      </c>
      <c r="F100" s="7" t="s">
        <v>944</v>
      </c>
      <c r="G100" s="8">
        <v>-7.0000000000000001E-3</v>
      </c>
    </row>
    <row r="101" spans="1:7" x14ac:dyDescent="0.3">
      <c r="A101" s="5">
        <v>43690</v>
      </c>
      <c r="B101" s="6">
        <v>27.1</v>
      </c>
      <c r="C101" s="7">
        <v>26.67</v>
      </c>
      <c r="D101" s="7">
        <v>27.29</v>
      </c>
      <c r="E101" s="7">
        <v>26.19</v>
      </c>
      <c r="F101" s="7" t="s">
        <v>770</v>
      </c>
      <c r="G101" s="8">
        <v>1.4999999999999999E-2</v>
      </c>
    </row>
    <row r="102" spans="1:7" x14ac:dyDescent="0.3">
      <c r="A102" s="5">
        <v>43689</v>
      </c>
      <c r="B102" s="6">
        <v>26.7</v>
      </c>
      <c r="C102" s="7">
        <v>28.08</v>
      </c>
      <c r="D102" s="7">
        <v>28.27</v>
      </c>
      <c r="E102" s="7">
        <v>26.66</v>
      </c>
      <c r="F102" s="7" t="s">
        <v>945</v>
      </c>
      <c r="G102" s="8">
        <v>-5.0500000000000003E-2</v>
      </c>
    </row>
    <row r="103" spans="1:7" x14ac:dyDescent="0.3">
      <c r="A103" s="5">
        <v>43686</v>
      </c>
      <c r="B103" s="6">
        <v>28.12</v>
      </c>
      <c r="C103" s="7">
        <v>28.54</v>
      </c>
      <c r="D103" s="7">
        <v>28.79</v>
      </c>
      <c r="E103" s="7">
        <v>27.92</v>
      </c>
      <c r="F103" s="7" t="s">
        <v>163</v>
      </c>
      <c r="G103" s="8">
        <v>-1.44E-2</v>
      </c>
    </row>
    <row r="104" spans="1:7" x14ac:dyDescent="0.3">
      <c r="A104" s="5">
        <v>43685</v>
      </c>
      <c r="B104" s="6">
        <v>28.53</v>
      </c>
      <c r="C104" s="7">
        <v>28.35</v>
      </c>
      <c r="D104" s="7">
        <v>28.74</v>
      </c>
      <c r="E104" s="7">
        <v>27.91</v>
      </c>
      <c r="F104" s="7" t="s">
        <v>230</v>
      </c>
      <c r="G104" s="8">
        <v>8.8000000000000005E-3</v>
      </c>
    </row>
    <row r="105" spans="1:7" x14ac:dyDescent="0.3">
      <c r="A105" s="5">
        <v>43684</v>
      </c>
      <c r="B105" s="6">
        <v>28.28</v>
      </c>
      <c r="C105" s="7">
        <v>28.47</v>
      </c>
      <c r="D105" s="7">
        <v>28.86</v>
      </c>
      <c r="E105" s="7">
        <v>27.76</v>
      </c>
      <c r="F105" s="7" t="s">
        <v>946</v>
      </c>
      <c r="G105" s="8">
        <v>-4.5999999999999999E-3</v>
      </c>
    </row>
    <row r="106" spans="1:7" x14ac:dyDescent="0.3">
      <c r="A106" s="5">
        <v>43683</v>
      </c>
      <c r="B106" s="6">
        <v>28.41</v>
      </c>
      <c r="C106" s="7">
        <v>28.58</v>
      </c>
      <c r="D106" s="7">
        <v>28.95</v>
      </c>
      <c r="E106" s="7">
        <v>28.24</v>
      </c>
      <c r="F106" s="7" t="s">
        <v>947</v>
      </c>
      <c r="G106" s="8">
        <v>-1.01E-2</v>
      </c>
    </row>
    <row r="107" spans="1:7" x14ac:dyDescent="0.3">
      <c r="A107" s="5">
        <v>43682</v>
      </c>
      <c r="B107" s="6">
        <v>28.7</v>
      </c>
      <c r="C107" s="7">
        <v>29.17</v>
      </c>
      <c r="D107" s="7">
        <v>29.35</v>
      </c>
      <c r="E107" s="7">
        <v>28.51</v>
      </c>
      <c r="F107" s="7" t="s">
        <v>948</v>
      </c>
      <c r="G107" s="8">
        <v>-1.9099999999999999E-2</v>
      </c>
    </row>
    <row r="108" spans="1:7" x14ac:dyDescent="0.3">
      <c r="A108" s="5">
        <v>43679</v>
      </c>
      <c r="B108" s="6">
        <v>29.26</v>
      </c>
      <c r="C108" s="7">
        <v>29.37</v>
      </c>
      <c r="D108" s="7">
        <v>29.46</v>
      </c>
      <c r="E108" s="7">
        <v>28.93</v>
      </c>
      <c r="F108" s="7" t="s">
        <v>185</v>
      </c>
      <c r="G108" s="8">
        <v>-6.4999999999999997E-3</v>
      </c>
    </row>
    <row r="109" spans="1:7" x14ac:dyDescent="0.3">
      <c r="A109" s="5">
        <v>43678</v>
      </c>
      <c r="B109" s="6">
        <v>29.45</v>
      </c>
      <c r="C109" s="7">
        <v>28.06</v>
      </c>
      <c r="D109" s="7">
        <v>29.49</v>
      </c>
      <c r="E109" s="7">
        <v>27.88</v>
      </c>
      <c r="F109" s="7" t="s">
        <v>949</v>
      </c>
      <c r="G109" s="8">
        <v>5.2499999999999998E-2</v>
      </c>
    </row>
    <row r="110" spans="1:7" x14ac:dyDescent="0.3">
      <c r="A110" s="5">
        <v>43677</v>
      </c>
      <c r="B110" s="6">
        <v>27.98</v>
      </c>
      <c r="C110" s="7">
        <v>27.8</v>
      </c>
      <c r="D110" s="7">
        <v>28.37</v>
      </c>
      <c r="E110" s="7">
        <v>27.69</v>
      </c>
      <c r="F110" s="7" t="s">
        <v>950</v>
      </c>
      <c r="G110" s="8">
        <v>2.8999999999999998E-3</v>
      </c>
    </row>
    <row r="111" spans="1:7" x14ac:dyDescent="0.3">
      <c r="A111" s="5">
        <v>43676</v>
      </c>
      <c r="B111" s="6">
        <v>27.9</v>
      </c>
      <c r="C111" s="7">
        <v>28.4</v>
      </c>
      <c r="D111" s="7">
        <v>28.61</v>
      </c>
      <c r="E111" s="7">
        <v>27.8</v>
      </c>
      <c r="F111" s="7" t="s">
        <v>746</v>
      </c>
      <c r="G111" s="8">
        <v>-1.83E-2</v>
      </c>
    </row>
    <row r="112" spans="1:7" x14ac:dyDescent="0.3">
      <c r="A112" s="5">
        <v>43675</v>
      </c>
      <c r="B112" s="6">
        <v>28.42</v>
      </c>
      <c r="C112" s="7">
        <v>28.27</v>
      </c>
      <c r="D112" s="7">
        <v>29.28</v>
      </c>
      <c r="E112" s="7">
        <v>28.15</v>
      </c>
      <c r="F112" s="7" t="s">
        <v>951</v>
      </c>
      <c r="G112" s="8">
        <v>4.5999999999999999E-3</v>
      </c>
    </row>
    <row r="113" spans="1:7" x14ac:dyDescent="0.3">
      <c r="A113" s="5">
        <v>43672</v>
      </c>
      <c r="B113" s="6">
        <v>28.29</v>
      </c>
      <c r="C113" s="7">
        <v>28.97</v>
      </c>
      <c r="D113" s="7">
        <v>29.2</v>
      </c>
      <c r="E113" s="7">
        <v>28.07</v>
      </c>
      <c r="F113" s="7" t="s">
        <v>761</v>
      </c>
      <c r="G113" s="8">
        <v>-2.52E-2</v>
      </c>
    </row>
    <row r="114" spans="1:7" x14ac:dyDescent="0.3">
      <c r="A114" s="5">
        <v>43671</v>
      </c>
      <c r="B114" s="6">
        <v>29.02</v>
      </c>
      <c r="C114" s="7">
        <v>29.19</v>
      </c>
      <c r="D114" s="7">
        <v>29.74</v>
      </c>
      <c r="E114" s="7">
        <v>28.95</v>
      </c>
      <c r="F114" s="7" t="s">
        <v>952</v>
      </c>
      <c r="G114" s="8">
        <v>-5.7999999999999996E-3</v>
      </c>
    </row>
    <row r="115" spans="1:7" x14ac:dyDescent="0.3">
      <c r="A115" s="5">
        <v>43670</v>
      </c>
      <c r="B115" s="6">
        <v>29.19</v>
      </c>
      <c r="C115" s="7">
        <v>29.72</v>
      </c>
      <c r="D115" s="7">
        <v>29.95</v>
      </c>
      <c r="E115" s="7">
        <v>29.1</v>
      </c>
      <c r="F115" s="7" t="s">
        <v>227</v>
      </c>
      <c r="G115" s="8">
        <v>-2.0799999999999999E-2</v>
      </c>
    </row>
    <row r="116" spans="1:7" x14ac:dyDescent="0.3">
      <c r="A116" s="5">
        <v>43669</v>
      </c>
      <c r="B116" s="6">
        <v>29.81</v>
      </c>
      <c r="C116" s="7">
        <v>28.99</v>
      </c>
      <c r="D116" s="7">
        <v>29.84</v>
      </c>
      <c r="E116" s="7">
        <v>28.75</v>
      </c>
      <c r="F116" s="7" t="s">
        <v>953</v>
      </c>
      <c r="G116" s="8">
        <v>2.8299999999999999E-2</v>
      </c>
    </row>
    <row r="117" spans="1:7" x14ac:dyDescent="0.3">
      <c r="A117" s="5">
        <v>43668</v>
      </c>
      <c r="B117" s="6">
        <v>28.99</v>
      </c>
      <c r="C117" s="7">
        <v>28.87</v>
      </c>
      <c r="D117" s="7">
        <v>29.27</v>
      </c>
      <c r="E117" s="7">
        <v>28.54</v>
      </c>
      <c r="F117" s="7" t="s">
        <v>954</v>
      </c>
      <c r="G117" s="8">
        <v>3.5000000000000001E-3</v>
      </c>
    </row>
    <row r="118" spans="1:7" x14ac:dyDescent="0.3">
      <c r="A118" s="5">
        <v>43665</v>
      </c>
      <c r="B118" s="6">
        <v>28.89</v>
      </c>
      <c r="C118" s="7">
        <v>27.67</v>
      </c>
      <c r="D118" s="7">
        <v>29.04</v>
      </c>
      <c r="E118" s="7">
        <v>27.67</v>
      </c>
      <c r="F118" s="7" t="s">
        <v>270</v>
      </c>
      <c r="G118" s="8">
        <v>0.04</v>
      </c>
    </row>
    <row r="119" spans="1:7" x14ac:dyDescent="0.3">
      <c r="A119" s="5">
        <v>43664</v>
      </c>
      <c r="B119" s="6">
        <v>27.78</v>
      </c>
      <c r="C119" s="7">
        <v>28.36</v>
      </c>
      <c r="D119" s="7">
        <v>28.5</v>
      </c>
      <c r="E119" s="7">
        <v>27.66</v>
      </c>
      <c r="F119" s="7" t="s">
        <v>955</v>
      </c>
      <c r="G119" s="8">
        <v>-2.4199999999999999E-2</v>
      </c>
    </row>
    <row r="120" spans="1:7" x14ac:dyDescent="0.3">
      <c r="A120" s="5">
        <v>43663</v>
      </c>
      <c r="B120" s="6">
        <v>28.47</v>
      </c>
      <c r="C120" s="7">
        <v>28.51</v>
      </c>
      <c r="D120" s="7">
        <v>28.74</v>
      </c>
      <c r="E120" s="7">
        <v>28.05</v>
      </c>
      <c r="F120" s="7" t="s">
        <v>811</v>
      </c>
      <c r="G120" s="8">
        <v>0</v>
      </c>
    </row>
    <row r="121" spans="1:7" x14ac:dyDescent="0.3">
      <c r="A121" s="5">
        <v>43662</v>
      </c>
      <c r="B121" s="6">
        <v>28.47</v>
      </c>
      <c r="C121" s="7">
        <v>29.05</v>
      </c>
      <c r="D121" s="7">
        <v>29.4</v>
      </c>
      <c r="E121" s="7">
        <v>28.39</v>
      </c>
      <c r="F121" s="7" t="s">
        <v>956</v>
      </c>
      <c r="G121" s="8">
        <v>-0.02</v>
      </c>
    </row>
    <row r="122" spans="1:7" x14ac:dyDescent="0.3">
      <c r="A122" s="5">
        <v>43661</v>
      </c>
      <c r="B122" s="6">
        <v>29.05</v>
      </c>
      <c r="C122" s="7">
        <v>28.91</v>
      </c>
      <c r="D122" s="7">
        <v>29.5</v>
      </c>
      <c r="E122" s="7">
        <v>28.62</v>
      </c>
      <c r="F122" s="7" t="s">
        <v>957</v>
      </c>
      <c r="G122" s="8">
        <v>8.9999999999999993E-3</v>
      </c>
    </row>
    <row r="123" spans="1:7" x14ac:dyDescent="0.3">
      <c r="A123" s="5">
        <v>43658</v>
      </c>
      <c r="B123" s="6">
        <v>28.79</v>
      </c>
      <c r="C123" s="7">
        <v>28.39</v>
      </c>
      <c r="D123" s="7">
        <v>28.84</v>
      </c>
      <c r="E123" s="7">
        <v>27.9</v>
      </c>
      <c r="F123" s="7" t="s">
        <v>958</v>
      </c>
      <c r="G123" s="8">
        <v>1.77E-2</v>
      </c>
    </row>
    <row r="124" spans="1:7" x14ac:dyDescent="0.3">
      <c r="A124" s="5">
        <v>43657</v>
      </c>
      <c r="B124" s="6">
        <v>28.29</v>
      </c>
      <c r="C124" s="7">
        <v>28.15</v>
      </c>
      <c r="D124" s="7">
        <v>28.72</v>
      </c>
      <c r="E124" s="7">
        <v>27.9</v>
      </c>
      <c r="F124" s="7" t="s">
        <v>959</v>
      </c>
      <c r="G124" s="8">
        <v>3.5000000000000001E-3</v>
      </c>
    </row>
    <row r="125" spans="1:7" x14ac:dyDescent="0.3">
      <c r="A125" s="5">
        <v>43656</v>
      </c>
      <c r="B125" s="6">
        <v>28.19</v>
      </c>
      <c r="C125" s="7">
        <v>26.53</v>
      </c>
      <c r="D125" s="7">
        <v>28.31</v>
      </c>
      <c r="E125" s="7">
        <v>26.45</v>
      </c>
      <c r="F125" s="7" t="s">
        <v>960</v>
      </c>
      <c r="G125" s="8">
        <v>6.1400000000000003E-2</v>
      </c>
    </row>
    <row r="126" spans="1:7" x14ac:dyDescent="0.3">
      <c r="A126" s="5">
        <v>43655</v>
      </c>
      <c r="B126" s="6">
        <v>26.56</v>
      </c>
      <c r="C126" s="7">
        <v>26.83</v>
      </c>
      <c r="D126" s="7">
        <v>26.98</v>
      </c>
      <c r="E126" s="7">
        <v>26.53</v>
      </c>
      <c r="F126" s="7" t="s">
        <v>961</v>
      </c>
      <c r="G126" s="8">
        <v>-9.2999999999999992E-3</v>
      </c>
    </row>
    <row r="127" spans="1:7" x14ac:dyDescent="0.3">
      <c r="A127" s="5">
        <v>43654</v>
      </c>
      <c r="B127" s="6">
        <v>26.81</v>
      </c>
      <c r="C127" s="7">
        <v>26.16</v>
      </c>
      <c r="D127" s="7">
        <v>26.92</v>
      </c>
      <c r="E127" s="7">
        <v>26.16</v>
      </c>
      <c r="F127" s="7" t="s">
        <v>84</v>
      </c>
      <c r="G127" s="8">
        <v>1.6299999999999999E-2</v>
      </c>
    </row>
    <row r="128" spans="1:7" x14ac:dyDescent="0.3">
      <c r="A128" s="5">
        <v>43651</v>
      </c>
      <c r="B128" s="6">
        <v>26.38</v>
      </c>
      <c r="C128" s="7">
        <v>26</v>
      </c>
      <c r="D128" s="7">
        <v>26.56</v>
      </c>
      <c r="E128" s="7">
        <v>25.72</v>
      </c>
      <c r="F128" s="7" t="s">
        <v>962</v>
      </c>
      <c r="G128" s="8">
        <v>1.4200000000000001E-2</v>
      </c>
    </row>
    <row r="129" spans="1:7" x14ac:dyDescent="0.3">
      <c r="A129" s="5">
        <v>43650</v>
      </c>
      <c r="B129" s="6">
        <v>26.01</v>
      </c>
      <c r="C129" s="7">
        <v>26.55</v>
      </c>
      <c r="D129" s="7">
        <v>26.65</v>
      </c>
      <c r="E129" s="7">
        <v>25.86</v>
      </c>
      <c r="F129" s="7" t="s">
        <v>963</v>
      </c>
      <c r="G129" s="8">
        <v>-1.89E-2</v>
      </c>
    </row>
    <row r="130" spans="1:7" x14ac:dyDescent="0.3">
      <c r="A130" s="5">
        <v>43649</v>
      </c>
      <c r="B130" s="6">
        <v>26.51</v>
      </c>
      <c r="C130" s="7">
        <v>26.65</v>
      </c>
      <c r="D130" s="7">
        <v>26.88</v>
      </c>
      <c r="E130" s="7">
        <v>26.24</v>
      </c>
      <c r="F130" s="7" t="s">
        <v>278</v>
      </c>
      <c r="G130" s="8">
        <v>-7.9000000000000008E-3</v>
      </c>
    </row>
    <row r="131" spans="1:7" x14ac:dyDescent="0.3">
      <c r="A131" s="5">
        <v>43648</v>
      </c>
      <c r="B131" s="6">
        <v>26.72</v>
      </c>
      <c r="C131" s="7">
        <v>26.82</v>
      </c>
      <c r="D131" s="7">
        <v>27.36</v>
      </c>
      <c r="E131" s="7">
        <v>26.55</v>
      </c>
      <c r="F131" s="7" t="s">
        <v>964</v>
      </c>
      <c r="G131" s="8">
        <v>-7.4000000000000003E-3</v>
      </c>
    </row>
    <row r="132" spans="1:7" x14ac:dyDescent="0.3">
      <c r="A132" s="5">
        <v>43647</v>
      </c>
      <c r="B132" s="6">
        <v>26.92</v>
      </c>
      <c r="C132" s="7">
        <v>26.18</v>
      </c>
      <c r="D132" s="7">
        <v>27.19</v>
      </c>
      <c r="E132" s="7">
        <v>26.11</v>
      </c>
      <c r="F132" s="7" t="s">
        <v>965</v>
      </c>
      <c r="G132" s="8">
        <v>2.4400000000000002E-2</v>
      </c>
    </row>
    <row r="133" spans="1:7" x14ac:dyDescent="0.3">
      <c r="A133" s="5">
        <v>43644</v>
      </c>
      <c r="B133" s="6">
        <v>26.28</v>
      </c>
      <c r="C133" s="7">
        <v>26.95</v>
      </c>
      <c r="D133" s="7">
        <v>26.95</v>
      </c>
      <c r="E133" s="7">
        <v>26.23</v>
      </c>
      <c r="F133" s="7" t="s">
        <v>966</v>
      </c>
      <c r="G133" s="8">
        <v>-2.2700000000000001E-2</v>
      </c>
    </row>
    <row r="134" spans="1:7" x14ac:dyDescent="0.3">
      <c r="A134" s="5">
        <v>43643</v>
      </c>
      <c r="B134" s="6">
        <v>26.89</v>
      </c>
      <c r="C134" s="7">
        <v>27.39</v>
      </c>
      <c r="D134" s="7">
        <v>27.44</v>
      </c>
      <c r="E134" s="7">
        <v>26.78</v>
      </c>
      <c r="F134" s="7" t="s">
        <v>952</v>
      </c>
      <c r="G134" s="8">
        <v>-1.83E-2</v>
      </c>
    </row>
    <row r="135" spans="1:7" x14ac:dyDescent="0.3">
      <c r="A135" s="5">
        <v>43642</v>
      </c>
      <c r="B135" s="6">
        <v>27.39</v>
      </c>
      <c r="C135" s="7">
        <v>26.38</v>
      </c>
      <c r="D135" s="7">
        <v>27.48</v>
      </c>
      <c r="E135" s="7">
        <v>26.37</v>
      </c>
      <c r="F135" s="7" t="s">
        <v>436</v>
      </c>
      <c r="G135" s="8">
        <v>3.7100000000000001E-2</v>
      </c>
    </row>
    <row r="136" spans="1:7" x14ac:dyDescent="0.3">
      <c r="A136" s="5">
        <v>43641</v>
      </c>
      <c r="B136" s="6">
        <v>26.41</v>
      </c>
      <c r="C136" s="7">
        <v>26.23</v>
      </c>
      <c r="D136" s="7">
        <v>26.8</v>
      </c>
      <c r="E136" s="7">
        <v>25.97</v>
      </c>
      <c r="F136" s="7" t="s">
        <v>967</v>
      </c>
      <c r="G136" s="8">
        <v>1.5E-3</v>
      </c>
    </row>
    <row r="137" spans="1:7" x14ac:dyDescent="0.3">
      <c r="A137" s="5">
        <v>43640</v>
      </c>
      <c r="B137" s="6">
        <v>26.37</v>
      </c>
      <c r="C137" s="7">
        <v>25.35</v>
      </c>
      <c r="D137" s="7">
        <v>26.42</v>
      </c>
      <c r="E137" s="7">
        <v>25.21</v>
      </c>
      <c r="F137" s="7" t="s">
        <v>968</v>
      </c>
      <c r="G137" s="8">
        <v>4.2299999999999997E-2</v>
      </c>
    </row>
    <row r="138" spans="1:7" x14ac:dyDescent="0.3">
      <c r="A138" s="5">
        <v>43637</v>
      </c>
      <c r="B138" s="6">
        <v>25.3</v>
      </c>
      <c r="C138" s="7">
        <v>25.05</v>
      </c>
      <c r="D138" s="7">
        <v>25.34</v>
      </c>
      <c r="E138" s="7">
        <v>24.91</v>
      </c>
      <c r="F138" s="7" t="s">
        <v>969</v>
      </c>
      <c r="G138" s="8">
        <v>8.0000000000000002E-3</v>
      </c>
    </row>
    <row r="139" spans="1:7" x14ac:dyDescent="0.3">
      <c r="A139" s="5">
        <v>43636</v>
      </c>
      <c r="B139" s="6">
        <v>25.1</v>
      </c>
      <c r="C139" s="7">
        <v>25</v>
      </c>
      <c r="D139" s="7">
        <v>25.15</v>
      </c>
      <c r="E139" s="7">
        <v>24.7</v>
      </c>
      <c r="F139" s="7" t="s">
        <v>970</v>
      </c>
      <c r="G139" s="8">
        <v>5.5999999999999999E-3</v>
      </c>
    </row>
    <row r="140" spans="1:7" x14ac:dyDescent="0.3">
      <c r="A140" s="5">
        <v>43635</v>
      </c>
      <c r="B140" s="6">
        <v>24.96</v>
      </c>
      <c r="C140" s="7">
        <v>25.03</v>
      </c>
      <c r="D140" s="7">
        <v>25.35</v>
      </c>
      <c r="E140" s="7">
        <v>24.92</v>
      </c>
      <c r="F140" s="7" t="s">
        <v>971</v>
      </c>
      <c r="G140" s="8">
        <v>-6.4000000000000003E-3</v>
      </c>
    </row>
    <row r="141" spans="1:7" x14ac:dyDescent="0.3">
      <c r="A141" s="5">
        <v>43634</v>
      </c>
      <c r="B141" s="6">
        <v>25.12</v>
      </c>
      <c r="C141" s="7">
        <v>25.05</v>
      </c>
      <c r="D141" s="7">
        <v>25.38</v>
      </c>
      <c r="E141" s="7">
        <v>24.85</v>
      </c>
      <c r="F141" s="7" t="s">
        <v>972</v>
      </c>
      <c r="G141" s="8">
        <v>4.0000000000000001E-3</v>
      </c>
    </row>
    <row r="142" spans="1:7" x14ac:dyDescent="0.3">
      <c r="A142" s="5">
        <v>43633</v>
      </c>
      <c r="B142" s="6">
        <v>25.02</v>
      </c>
      <c r="C142" s="7">
        <v>25</v>
      </c>
      <c r="D142" s="7">
        <v>25.13</v>
      </c>
      <c r="E142" s="7">
        <v>24.81</v>
      </c>
      <c r="F142" s="7" t="s">
        <v>973</v>
      </c>
      <c r="G142" s="8">
        <v>-1.1999999999999999E-3</v>
      </c>
    </row>
    <row r="143" spans="1:7" x14ac:dyDescent="0.3">
      <c r="A143" s="5">
        <v>43630</v>
      </c>
      <c r="B143" s="6">
        <v>25.05</v>
      </c>
      <c r="C143" s="7">
        <v>25.05</v>
      </c>
      <c r="D143" s="7">
        <v>25.1</v>
      </c>
      <c r="E143" s="7">
        <v>24.68</v>
      </c>
      <c r="F143" s="7" t="s">
        <v>974</v>
      </c>
      <c r="G143" s="8">
        <v>3.5999999999999999E-3</v>
      </c>
    </row>
    <row r="144" spans="1:7" x14ac:dyDescent="0.3">
      <c r="A144" s="5">
        <v>43629</v>
      </c>
      <c r="B144" s="6">
        <v>24.96</v>
      </c>
      <c r="C144" s="7">
        <v>24.85</v>
      </c>
      <c r="D144" s="7">
        <v>25.17</v>
      </c>
      <c r="E144" s="7">
        <v>24.75</v>
      </c>
      <c r="F144" s="7" t="s">
        <v>975</v>
      </c>
      <c r="G144" s="8">
        <v>5.5999999999999999E-3</v>
      </c>
    </row>
    <row r="145" spans="1:7" x14ac:dyDescent="0.3">
      <c r="A145" s="5">
        <v>43628</v>
      </c>
      <c r="B145" s="6">
        <v>24.82</v>
      </c>
      <c r="C145" s="7">
        <v>24.99</v>
      </c>
      <c r="D145" s="7">
        <v>24.99</v>
      </c>
      <c r="E145" s="7">
        <v>24.57</v>
      </c>
      <c r="F145" s="7" t="s">
        <v>976</v>
      </c>
      <c r="G145" s="8">
        <v>-6.4000000000000003E-3</v>
      </c>
    </row>
    <row r="146" spans="1:7" x14ac:dyDescent="0.3">
      <c r="A146" s="5">
        <v>43627</v>
      </c>
      <c r="B146" s="6">
        <v>24.98</v>
      </c>
      <c r="C146" s="7">
        <v>25.12</v>
      </c>
      <c r="D146" s="7">
        <v>25.38</v>
      </c>
      <c r="E146" s="7">
        <v>24.89</v>
      </c>
      <c r="F146" s="7" t="s">
        <v>45</v>
      </c>
      <c r="G146" s="8">
        <v>-8.6999999999999994E-3</v>
      </c>
    </row>
    <row r="147" spans="1:7" x14ac:dyDescent="0.3">
      <c r="A147" s="5">
        <v>43626</v>
      </c>
      <c r="B147" s="6">
        <v>25.2</v>
      </c>
      <c r="C147" s="7">
        <v>24.58</v>
      </c>
      <c r="D147" s="7">
        <v>25.23</v>
      </c>
      <c r="E147" s="7">
        <v>24.4</v>
      </c>
      <c r="F147" s="7" t="s">
        <v>977</v>
      </c>
      <c r="G147" s="8">
        <v>2.8199999999999999E-2</v>
      </c>
    </row>
    <row r="148" spans="1:7" x14ac:dyDescent="0.3">
      <c r="A148" s="5">
        <v>43623</v>
      </c>
      <c r="B148" s="6">
        <v>24.51</v>
      </c>
      <c r="C148" s="7">
        <v>24.09</v>
      </c>
      <c r="D148" s="7">
        <v>24.57</v>
      </c>
      <c r="E148" s="7">
        <v>24.06</v>
      </c>
      <c r="F148" s="7" t="s">
        <v>978</v>
      </c>
      <c r="G148" s="8">
        <v>2.2100000000000002E-2</v>
      </c>
    </row>
    <row r="149" spans="1:7" x14ac:dyDescent="0.3">
      <c r="A149" s="5">
        <v>43622</v>
      </c>
      <c r="B149" s="6">
        <v>23.98</v>
      </c>
      <c r="C149" s="7">
        <v>24.2</v>
      </c>
      <c r="D149" s="7">
        <v>24.35</v>
      </c>
      <c r="E149" s="7">
        <v>23.8</v>
      </c>
      <c r="F149" s="7" t="s">
        <v>979</v>
      </c>
      <c r="G149" s="8">
        <v>-1.11E-2</v>
      </c>
    </row>
    <row r="150" spans="1:7" x14ac:dyDescent="0.3">
      <c r="A150" s="5">
        <v>43621</v>
      </c>
      <c r="B150" s="6">
        <v>24.25</v>
      </c>
      <c r="C150" s="7">
        <v>24.55</v>
      </c>
      <c r="D150" s="7">
        <v>24.75</v>
      </c>
      <c r="E150" s="7">
        <v>24.2</v>
      </c>
      <c r="F150" s="7" t="s">
        <v>980</v>
      </c>
      <c r="G150" s="8">
        <v>-1.26E-2</v>
      </c>
    </row>
    <row r="151" spans="1:7" x14ac:dyDescent="0.3">
      <c r="A151" s="5">
        <v>43620</v>
      </c>
      <c r="B151" s="6">
        <v>24.56</v>
      </c>
      <c r="C151" s="7">
        <v>23.8</v>
      </c>
      <c r="D151" s="7">
        <v>24.66</v>
      </c>
      <c r="E151" s="7">
        <v>23.66</v>
      </c>
      <c r="F151" s="7" t="s">
        <v>981</v>
      </c>
      <c r="G151" s="8">
        <v>3.4500000000000003E-2</v>
      </c>
    </row>
    <row r="152" spans="1:7" x14ac:dyDescent="0.3">
      <c r="A152" s="5">
        <v>43619</v>
      </c>
      <c r="B152" s="6">
        <v>23.74</v>
      </c>
      <c r="C152" s="7">
        <v>24.34</v>
      </c>
      <c r="D152" s="7">
        <v>24.43</v>
      </c>
      <c r="E152" s="7">
        <v>23.71</v>
      </c>
      <c r="F152" s="7" t="s">
        <v>953</v>
      </c>
      <c r="G152" s="8">
        <v>-2.9399999999999999E-2</v>
      </c>
    </row>
    <row r="153" spans="1:7" x14ac:dyDescent="0.3">
      <c r="A153" s="5">
        <v>43616</v>
      </c>
      <c r="B153" s="6">
        <v>24.46</v>
      </c>
      <c r="C153" s="7">
        <v>25.24</v>
      </c>
      <c r="D153" s="7">
        <v>25.24</v>
      </c>
      <c r="E153" s="7">
        <v>24.28</v>
      </c>
      <c r="F153" s="7" t="s">
        <v>561</v>
      </c>
      <c r="G153" s="8">
        <v>-3.32E-2</v>
      </c>
    </row>
    <row r="154" spans="1:7" x14ac:dyDescent="0.3">
      <c r="A154" s="5">
        <v>43615</v>
      </c>
      <c r="B154" s="6">
        <v>25.3</v>
      </c>
      <c r="C154" s="7">
        <v>25.62</v>
      </c>
      <c r="D154" s="7">
        <v>25.82</v>
      </c>
      <c r="E154" s="7">
        <v>25.1</v>
      </c>
      <c r="F154" s="7" t="s">
        <v>688</v>
      </c>
      <c r="G154" s="8">
        <v>-8.9999999999999993E-3</v>
      </c>
    </row>
    <row r="155" spans="1:7" x14ac:dyDescent="0.3">
      <c r="A155" s="5">
        <v>43614</v>
      </c>
      <c r="B155" s="6">
        <v>25.53</v>
      </c>
      <c r="C155" s="7">
        <v>25.31</v>
      </c>
      <c r="D155" s="7">
        <v>25.93</v>
      </c>
      <c r="E155" s="7">
        <v>25.31</v>
      </c>
      <c r="F155" s="7" t="s">
        <v>205</v>
      </c>
      <c r="G155" s="8">
        <v>2E-3</v>
      </c>
    </row>
    <row r="156" spans="1:7" x14ac:dyDescent="0.3">
      <c r="A156" s="5">
        <v>43613</v>
      </c>
      <c r="B156" s="6">
        <v>25.48</v>
      </c>
      <c r="C156" s="7">
        <v>25.62</v>
      </c>
      <c r="D156" s="7">
        <v>25.64</v>
      </c>
      <c r="E156" s="7">
        <v>25.06</v>
      </c>
      <c r="F156" s="7" t="s">
        <v>982</v>
      </c>
      <c r="G156" s="8">
        <v>-4.3E-3</v>
      </c>
    </row>
    <row r="157" spans="1:7" x14ac:dyDescent="0.3">
      <c r="A157" s="5">
        <v>43612</v>
      </c>
      <c r="B157" s="6">
        <v>25.59</v>
      </c>
      <c r="C157" s="7">
        <v>25.66</v>
      </c>
      <c r="D157" s="7">
        <v>25.74</v>
      </c>
      <c r="E157" s="7">
        <v>24.96</v>
      </c>
      <c r="F157" s="7" t="s">
        <v>983</v>
      </c>
      <c r="G157" s="8">
        <v>4.7000000000000002E-3</v>
      </c>
    </row>
    <row r="158" spans="1:7" x14ac:dyDescent="0.3">
      <c r="A158" s="5">
        <v>43609</v>
      </c>
      <c r="B158" s="6">
        <v>25.47</v>
      </c>
      <c r="C158" s="7">
        <v>26.05</v>
      </c>
      <c r="D158" s="7">
        <v>26.16</v>
      </c>
      <c r="E158" s="7">
        <v>25.25</v>
      </c>
      <c r="F158" s="7" t="s">
        <v>984</v>
      </c>
      <c r="G158" s="8">
        <v>-2.2599999999999999E-2</v>
      </c>
    </row>
    <row r="159" spans="1:7" x14ac:dyDescent="0.3">
      <c r="A159" s="5">
        <v>43608</v>
      </c>
      <c r="B159" s="6">
        <v>26.06</v>
      </c>
      <c r="C159" s="7">
        <v>26.47</v>
      </c>
      <c r="D159" s="7">
        <v>26.49</v>
      </c>
      <c r="E159" s="7">
        <v>25.6</v>
      </c>
      <c r="F159" s="7" t="s">
        <v>302</v>
      </c>
      <c r="G159" s="8">
        <v>-1.18E-2</v>
      </c>
    </row>
    <row r="160" spans="1:7" x14ac:dyDescent="0.3">
      <c r="A160" s="5">
        <v>43607</v>
      </c>
      <c r="B160" s="6">
        <v>26.37</v>
      </c>
      <c r="C160" s="7">
        <v>25.4</v>
      </c>
      <c r="D160" s="7">
        <v>26.43</v>
      </c>
      <c r="E160" s="7">
        <v>25.16</v>
      </c>
      <c r="F160" s="7" t="s">
        <v>985</v>
      </c>
      <c r="G160" s="8">
        <v>3.9E-2</v>
      </c>
    </row>
    <row r="161" spans="1:7" x14ac:dyDescent="0.3">
      <c r="A161" s="5">
        <v>43606</v>
      </c>
      <c r="B161" s="6">
        <v>25.38</v>
      </c>
      <c r="C161" s="7">
        <v>25.12</v>
      </c>
      <c r="D161" s="7">
        <v>25.46</v>
      </c>
      <c r="E161" s="7">
        <v>24.81</v>
      </c>
      <c r="F161" s="7" t="s">
        <v>986</v>
      </c>
      <c r="G161" s="8">
        <v>7.1000000000000004E-3</v>
      </c>
    </row>
    <row r="162" spans="1:7" x14ac:dyDescent="0.3">
      <c r="A162" s="5">
        <v>43605</v>
      </c>
      <c r="B162" s="6">
        <v>25.2</v>
      </c>
      <c r="C162" s="7">
        <v>24.84</v>
      </c>
      <c r="D162" s="7">
        <v>25.59</v>
      </c>
      <c r="E162" s="7">
        <v>24.76</v>
      </c>
      <c r="F162" s="7" t="s">
        <v>890</v>
      </c>
      <c r="G162" s="8">
        <v>8.0000000000000002E-3</v>
      </c>
    </row>
    <row r="163" spans="1:7" x14ac:dyDescent="0.3">
      <c r="A163" s="5">
        <v>43602</v>
      </c>
      <c r="B163" s="6">
        <v>25</v>
      </c>
      <c r="C163" s="7">
        <v>25.36</v>
      </c>
      <c r="D163" s="7">
        <v>25.62</v>
      </c>
      <c r="E163" s="7">
        <v>24.81</v>
      </c>
      <c r="F163" s="7" t="s">
        <v>987</v>
      </c>
      <c r="G163" s="8">
        <v>-2.23E-2</v>
      </c>
    </row>
    <row r="164" spans="1:7" x14ac:dyDescent="0.3">
      <c r="A164" s="5">
        <v>43601</v>
      </c>
      <c r="B164" s="6">
        <v>25.57</v>
      </c>
      <c r="C164" s="7">
        <v>26.12</v>
      </c>
      <c r="D164" s="7">
        <v>26.44</v>
      </c>
      <c r="E164" s="7">
        <v>25.38</v>
      </c>
      <c r="F164" s="7" t="s">
        <v>988</v>
      </c>
      <c r="G164" s="8">
        <v>-1.54E-2</v>
      </c>
    </row>
    <row r="165" spans="1:7" x14ac:dyDescent="0.3">
      <c r="A165" s="5">
        <v>43600</v>
      </c>
      <c r="B165" s="6">
        <v>25.97</v>
      </c>
      <c r="C165" s="7">
        <v>25.89</v>
      </c>
      <c r="D165" s="7">
        <v>26.14</v>
      </c>
      <c r="E165" s="7">
        <v>25.24</v>
      </c>
      <c r="F165" s="7" t="s">
        <v>989</v>
      </c>
      <c r="G165" s="8">
        <v>3.0999999999999999E-3</v>
      </c>
    </row>
    <row r="166" spans="1:7" x14ac:dyDescent="0.3">
      <c r="A166" s="5">
        <v>43599</v>
      </c>
      <c r="B166" s="6">
        <v>25.89</v>
      </c>
      <c r="C166" s="7">
        <v>24.94</v>
      </c>
      <c r="D166" s="7">
        <v>25.95</v>
      </c>
      <c r="E166" s="7">
        <v>24.83</v>
      </c>
      <c r="F166" s="7" t="s">
        <v>990</v>
      </c>
      <c r="G166" s="8">
        <v>3.44E-2</v>
      </c>
    </row>
    <row r="167" spans="1:7" x14ac:dyDescent="0.3">
      <c r="A167" s="5">
        <v>43598</v>
      </c>
      <c r="B167" s="6">
        <v>25.03</v>
      </c>
      <c r="C167" s="7">
        <v>25.72</v>
      </c>
      <c r="D167" s="7">
        <v>26.3</v>
      </c>
      <c r="E167" s="7">
        <v>24.95</v>
      </c>
      <c r="F167" s="7" t="s">
        <v>991</v>
      </c>
      <c r="G167" s="8">
        <v>-2.3E-2</v>
      </c>
    </row>
    <row r="168" spans="1:7" x14ac:dyDescent="0.3">
      <c r="A168" s="5">
        <v>43595</v>
      </c>
      <c r="B168" s="6">
        <v>25.62</v>
      </c>
      <c r="C168" s="7">
        <v>26.5</v>
      </c>
      <c r="D168" s="7">
        <v>26.69</v>
      </c>
      <c r="E168" s="7">
        <v>25.31</v>
      </c>
      <c r="F168" s="7" t="s">
        <v>992</v>
      </c>
      <c r="G168" s="8">
        <v>-3.32E-2</v>
      </c>
    </row>
    <row r="169" spans="1:7" x14ac:dyDescent="0.3">
      <c r="A169" s="5">
        <v>43594</v>
      </c>
      <c r="B169" s="6">
        <v>26.5</v>
      </c>
      <c r="C169" s="7">
        <v>26.7</v>
      </c>
      <c r="D169" s="7">
        <v>27.21</v>
      </c>
      <c r="E169" s="7">
        <v>26.42</v>
      </c>
      <c r="F169" s="7" t="s">
        <v>765</v>
      </c>
      <c r="G169" s="8">
        <v>-1.52E-2</v>
      </c>
    </row>
    <row r="170" spans="1:7" x14ac:dyDescent="0.3">
      <c r="A170" s="5">
        <v>43593</v>
      </c>
      <c r="B170" s="6">
        <v>26.91</v>
      </c>
      <c r="C170" s="7">
        <v>26.45</v>
      </c>
      <c r="D170" s="7">
        <v>26.95</v>
      </c>
      <c r="E170" s="7">
        <v>25.88</v>
      </c>
      <c r="F170" s="7" t="s">
        <v>993</v>
      </c>
      <c r="G170" s="8">
        <v>1.9300000000000001E-2</v>
      </c>
    </row>
    <row r="171" spans="1:7" x14ac:dyDescent="0.3">
      <c r="A171" s="5">
        <v>43592</v>
      </c>
      <c r="B171" s="6">
        <v>26.4</v>
      </c>
      <c r="C171" s="7">
        <v>25.16</v>
      </c>
      <c r="D171" s="7">
        <v>26.45</v>
      </c>
      <c r="E171" s="7">
        <v>25.12</v>
      </c>
      <c r="F171" s="7" t="s">
        <v>994</v>
      </c>
      <c r="G171" s="8">
        <v>4.2200000000000001E-2</v>
      </c>
    </row>
    <row r="172" spans="1:7" x14ac:dyDescent="0.3">
      <c r="A172" s="5">
        <v>43591</v>
      </c>
      <c r="B172" s="6">
        <v>25.33</v>
      </c>
      <c r="C172" s="7">
        <v>25.25</v>
      </c>
      <c r="D172" s="7">
        <v>25.5</v>
      </c>
      <c r="E172" s="7">
        <v>24.5</v>
      </c>
      <c r="F172" s="7" t="s">
        <v>995</v>
      </c>
      <c r="G172" s="8">
        <v>5.1999999999999998E-3</v>
      </c>
    </row>
    <row r="173" spans="1:7" x14ac:dyDescent="0.3">
      <c r="A173" s="5">
        <v>43588</v>
      </c>
      <c r="B173" s="6">
        <v>25.2</v>
      </c>
      <c r="C173" s="7">
        <v>24.8</v>
      </c>
      <c r="D173" s="7">
        <v>25.25</v>
      </c>
      <c r="E173" s="7">
        <v>24.35</v>
      </c>
      <c r="F173" s="7" t="s">
        <v>996</v>
      </c>
      <c r="G173" s="8">
        <v>2.0199999999999999E-2</v>
      </c>
    </row>
    <row r="174" spans="1:7" x14ac:dyDescent="0.3">
      <c r="A174" s="5">
        <v>43587</v>
      </c>
      <c r="B174" s="6">
        <v>24.7</v>
      </c>
      <c r="C174" s="7">
        <v>25.72</v>
      </c>
      <c r="D174" s="7">
        <v>26.04</v>
      </c>
      <c r="E174" s="7">
        <v>24.54</v>
      </c>
      <c r="F174" s="7" t="s">
        <v>997</v>
      </c>
      <c r="G174" s="8">
        <v>-4.19E-2</v>
      </c>
    </row>
    <row r="175" spans="1:7" x14ac:dyDescent="0.3">
      <c r="A175" s="5">
        <v>43586</v>
      </c>
      <c r="B175" s="6">
        <v>25.78</v>
      </c>
      <c r="C175" s="7">
        <v>26.2</v>
      </c>
      <c r="D175" s="7">
        <v>26.26</v>
      </c>
      <c r="E175" s="7">
        <v>25.71</v>
      </c>
      <c r="F175" s="7" t="s">
        <v>998</v>
      </c>
      <c r="G175" s="8">
        <v>-1.9400000000000001E-2</v>
      </c>
    </row>
    <row r="176" spans="1:7" x14ac:dyDescent="0.3">
      <c r="A176" s="5">
        <v>43585</v>
      </c>
      <c r="B176" s="6">
        <v>26.29</v>
      </c>
      <c r="C176" s="7">
        <v>26.31</v>
      </c>
      <c r="D176" s="7">
        <v>26.51</v>
      </c>
      <c r="E176" s="7">
        <v>25.84</v>
      </c>
      <c r="F176" s="7" t="s">
        <v>999</v>
      </c>
      <c r="G176" s="8">
        <v>-3.3999999999999998E-3</v>
      </c>
    </row>
    <row r="177" spans="1:7" x14ac:dyDescent="0.3">
      <c r="A177" s="5">
        <v>43584</v>
      </c>
      <c r="B177" s="6">
        <v>26.38</v>
      </c>
      <c r="C177" s="7">
        <v>26.01</v>
      </c>
      <c r="D177" s="7">
        <v>26.56</v>
      </c>
      <c r="E177" s="7">
        <v>25.72</v>
      </c>
      <c r="F177" s="7" t="s">
        <v>242</v>
      </c>
      <c r="G177" s="8">
        <v>2.0500000000000001E-2</v>
      </c>
    </row>
    <row r="178" spans="1:7" x14ac:dyDescent="0.3">
      <c r="A178" s="5">
        <v>43581</v>
      </c>
      <c r="B178" s="6">
        <v>25.85</v>
      </c>
      <c r="C178" s="7">
        <v>27.18</v>
      </c>
      <c r="D178" s="7">
        <v>27.28</v>
      </c>
      <c r="E178" s="7">
        <v>25.7</v>
      </c>
      <c r="F178" s="7" t="s">
        <v>1000</v>
      </c>
      <c r="G178" s="8">
        <v>-5.2400000000000002E-2</v>
      </c>
    </row>
    <row r="179" spans="1:7" x14ac:dyDescent="0.3">
      <c r="A179" s="5">
        <v>43580</v>
      </c>
      <c r="B179" s="6">
        <v>27.28</v>
      </c>
      <c r="C179" s="7">
        <v>27.2</v>
      </c>
      <c r="D179" s="7">
        <v>27.69</v>
      </c>
      <c r="E179" s="7">
        <v>26.86</v>
      </c>
      <c r="F179" s="7" t="s">
        <v>1001</v>
      </c>
      <c r="G179" s="8">
        <v>-4.4000000000000003E-3</v>
      </c>
    </row>
    <row r="180" spans="1:7" x14ac:dyDescent="0.3">
      <c r="A180" s="5">
        <v>43579</v>
      </c>
      <c r="B180" s="6">
        <v>27.4</v>
      </c>
      <c r="C180" s="7">
        <v>27.45</v>
      </c>
      <c r="D180" s="7">
        <v>27.67</v>
      </c>
      <c r="E180" s="7">
        <v>26.77</v>
      </c>
      <c r="F180" s="7" t="s">
        <v>582</v>
      </c>
      <c r="G180" s="8">
        <v>-4.7000000000000002E-3</v>
      </c>
    </row>
    <row r="181" spans="1:7" x14ac:dyDescent="0.3">
      <c r="A181" s="5">
        <v>43578</v>
      </c>
      <c r="B181" s="6">
        <v>27.53</v>
      </c>
      <c r="C181" s="7">
        <v>26.98</v>
      </c>
      <c r="D181" s="7">
        <v>27.69</v>
      </c>
      <c r="E181" s="7">
        <v>26.56</v>
      </c>
      <c r="F181" s="7" t="s">
        <v>1002</v>
      </c>
      <c r="G181" s="8">
        <v>2.3800000000000002E-2</v>
      </c>
    </row>
    <row r="182" spans="1:7" x14ac:dyDescent="0.3">
      <c r="A182" s="5">
        <v>43577</v>
      </c>
      <c r="B182" s="6">
        <v>26.89</v>
      </c>
      <c r="C182" s="7">
        <v>26.89</v>
      </c>
      <c r="D182" s="7">
        <v>26.89</v>
      </c>
      <c r="E182" s="7">
        <v>26.89</v>
      </c>
      <c r="F182" s="7"/>
      <c r="G182" s="8">
        <v>0</v>
      </c>
    </row>
    <row r="183" spans="1:7" x14ac:dyDescent="0.3">
      <c r="A183" s="5">
        <v>43573</v>
      </c>
      <c r="B183" s="6">
        <v>26.89</v>
      </c>
      <c r="C183" s="7">
        <v>27.3</v>
      </c>
      <c r="D183" s="7">
        <v>27.59</v>
      </c>
      <c r="E183" s="7">
        <v>26.64</v>
      </c>
      <c r="F183" s="7" t="s">
        <v>139</v>
      </c>
      <c r="G183" s="8">
        <v>-2.0799999999999999E-2</v>
      </c>
    </row>
    <row r="184" spans="1:7" x14ac:dyDescent="0.3">
      <c r="A184" s="5">
        <v>43572</v>
      </c>
      <c r="B184" s="6">
        <v>27.46</v>
      </c>
      <c r="C184" s="7">
        <v>27</v>
      </c>
      <c r="D184" s="7">
        <v>27.75</v>
      </c>
      <c r="E184" s="7">
        <v>27</v>
      </c>
      <c r="F184" s="7" t="s">
        <v>1003</v>
      </c>
      <c r="G184" s="8">
        <v>1.7000000000000001E-2</v>
      </c>
    </row>
    <row r="185" spans="1:7" x14ac:dyDescent="0.3">
      <c r="A185" s="5">
        <v>43571</v>
      </c>
      <c r="B185" s="6">
        <v>27</v>
      </c>
      <c r="C185" s="7">
        <v>26.69</v>
      </c>
      <c r="D185" s="7">
        <v>27.13</v>
      </c>
      <c r="E185" s="7">
        <v>26.26</v>
      </c>
      <c r="F185" s="7" t="s">
        <v>668</v>
      </c>
      <c r="G185" s="8">
        <v>7.1000000000000004E-3</v>
      </c>
    </row>
    <row r="186" spans="1:7" x14ac:dyDescent="0.3">
      <c r="A186" s="5">
        <v>43570</v>
      </c>
      <c r="B186" s="6">
        <v>26.81</v>
      </c>
      <c r="C186" s="7">
        <v>26.59</v>
      </c>
      <c r="D186" s="7">
        <v>27.34</v>
      </c>
      <c r="E186" s="7">
        <v>26.05</v>
      </c>
      <c r="F186" s="7" t="s">
        <v>1004</v>
      </c>
      <c r="G186" s="8">
        <v>8.6999999999999994E-3</v>
      </c>
    </row>
    <row r="187" spans="1:7" x14ac:dyDescent="0.3">
      <c r="A187" s="5">
        <v>43567</v>
      </c>
      <c r="B187" s="6">
        <v>26.58</v>
      </c>
      <c r="C187" s="7">
        <v>27.6</v>
      </c>
      <c r="D187" s="7">
        <v>27.85</v>
      </c>
      <c r="E187" s="7">
        <v>26.31</v>
      </c>
      <c r="F187" s="7" t="s">
        <v>1005</v>
      </c>
      <c r="G187" s="8">
        <v>-2.7099999999999999E-2</v>
      </c>
    </row>
    <row r="188" spans="1:7" x14ac:dyDescent="0.3">
      <c r="A188" s="5">
        <v>43566</v>
      </c>
      <c r="B188" s="6">
        <v>27.32</v>
      </c>
      <c r="C188" s="7">
        <v>26.38</v>
      </c>
      <c r="D188" s="7">
        <v>27.41</v>
      </c>
      <c r="E188" s="7">
        <v>25.83</v>
      </c>
      <c r="F188" s="7" t="s">
        <v>1006</v>
      </c>
      <c r="G188" s="8">
        <v>4.5499999999999999E-2</v>
      </c>
    </row>
    <row r="189" spans="1:7" x14ac:dyDescent="0.3">
      <c r="A189" s="5">
        <v>43565</v>
      </c>
      <c r="B189" s="6">
        <v>26.13</v>
      </c>
      <c r="C189" s="7">
        <v>25.66</v>
      </c>
      <c r="D189" s="7">
        <v>26.89</v>
      </c>
      <c r="E189" s="7">
        <v>25.66</v>
      </c>
      <c r="F189" s="7" t="s">
        <v>1007</v>
      </c>
      <c r="G189" s="8">
        <v>2.35E-2</v>
      </c>
    </row>
    <row r="190" spans="1:7" x14ac:dyDescent="0.3">
      <c r="A190" s="5">
        <v>43564</v>
      </c>
      <c r="B190" s="6">
        <v>25.53</v>
      </c>
      <c r="C190" s="7">
        <v>24.5</v>
      </c>
      <c r="D190" s="7">
        <v>25.58</v>
      </c>
      <c r="E190" s="7">
        <v>24.33</v>
      </c>
      <c r="F190" s="7" t="s">
        <v>1008</v>
      </c>
      <c r="G190" s="8">
        <v>5.0200000000000002E-2</v>
      </c>
    </row>
    <row r="191" spans="1:7" x14ac:dyDescent="0.3">
      <c r="A191" s="5">
        <v>43563</v>
      </c>
      <c r="B191" s="6">
        <v>24.31</v>
      </c>
      <c r="C191" s="7">
        <v>24.42</v>
      </c>
      <c r="D191" s="7">
        <v>24.72</v>
      </c>
      <c r="E191" s="7">
        <v>23.72</v>
      </c>
      <c r="F191" s="7" t="s">
        <v>649</v>
      </c>
      <c r="G191" s="8">
        <v>-1.18E-2</v>
      </c>
    </row>
    <row r="192" spans="1:7" x14ac:dyDescent="0.3">
      <c r="A192" s="5">
        <v>43560</v>
      </c>
      <c r="B192" s="6">
        <v>24.6</v>
      </c>
      <c r="C192" s="7">
        <v>24.4</v>
      </c>
      <c r="D192" s="7">
        <v>24.95</v>
      </c>
      <c r="E192" s="7">
        <v>24.06</v>
      </c>
      <c r="F192" s="7" t="s">
        <v>1009</v>
      </c>
      <c r="G192" s="8">
        <v>6.4999999999999997E-3</v>
      </c>
    </row>
    <row r="193" spans="1:7" x14ac:dyDescent="0.3">
      <c r="A193" s="5">
        <v>43559</v>
      </c>
      <c r="B193" s="6">
        <v>24.44</v>
      </c>
      <c r="C193" s="7">
        <v>23.2</v>
      </c>
      <c r="D193" s="7">
        <v>24.47</v>
      </c>
      <c r="E193" s="7">
        <v>23.2</v>
      </c>
      <c r="F193" s="7" t="s">
        <v>1010</v>
      </c>
      <c r="G193" s="8">
        <v>5.5300000000000002E-2</v>
      </c>
    </row>
    <row r="194" spans="1:7" x14ac:dyDescent="0.3">
      <c r="A194" s="5">
        <v>43558</v>
      </c>
      <c r="B194" s="6">
        <v>23.16</v>
      </c>
      <c r="C194" s="7">
        <v>22.12</v>
      </c>
      <c r="D194" s="7">
        <v>23.24</v>
      </c>
      <c r="E194" s="7">
        <v>22.12</v>
      </c>
      <c r="F194" s="7" t="s">
        <v>1011</v>
      </c>
      <c r="G194" s="8">
        <v>5.2200000000000003E-2</v>
      </c>
    </row>
    <row r="195" spans="1:7" x14ac:dyDescent="0.3">
      <c r="A195" s="5">
        <v>43557</v>
      </c>
      <c r="B195" s="6">
        <v>22.01</v>
      </c>
      <c r="C195" s="7">
        <v>21.64</v>
      </c>
      <c r="D195" s="7">
        <v>22.22</v>
      </c>
      <c r="E195" s="7">
        <v>21.33</v>
      </c>
      <c r="F195" s="7" t="s">
        <v>1012</v>
      </c>
      <c r="G195" s="8">
        <v>4.5999999999999999E-3</v>
      </c>
    </row>
    <row r="196" spans="1:7" x14ac:dyDescent="0.3">
      <c r="A196" s="5">
        <v>43556</v>
      </c>
      <c r="B196" s="6">
        <v>21.91</v>
      </c>
      <c r="C196" s="7">
        <v>21.61</v>
      </c>
      <c r="D196" s="7">
        <v>21.94</v>
      </c>
      <c r="E196" s="7">
        <v>21</v>
      </c>
      <c r="F196" s="7" t="s">
        <v>1013</v>
      </c>
      <c r="G196" s="8">
        <v>1.72E-2</v>
      </c>
    </row>
    <row r="197" spans="1:7" x14ac:dyDescent="0.3">
      <c r="A197" s="5">
        <v>43553</v>
      </c>
      <c r="B197" s="6">
        <v>21.54</v>
      </c>
      <c r="C197" s="7">
        <v>22.44</v>
      </c>
      <c r="D197" s="7">
        <v>22.48</v>
      </c>
      <c r="E197" s="7">
        <v>21.29</v>
      </c>
      <c r="F197" s="7" t="s">
        <v>975</v>
      </c>
      <c r="G197" s="8">
        <v>-3.2300000000000002E-2</v>
      </c>
    </row>
    <row r="198" spans="1:7" x14ac:dyDescent="0.3">
      <c r="A198" s="5">
        <v>43552</v>
      </c>
      <c r="B198" s="6">
        <v>22.26</v>
      </c>
      <c r="C198" s="7">
        <v>21.89</v>
      </c>
      <c r="D198" s="7">
        <v>22.53</v>
      </c>
      <c r="E198" s="7">
        <v>21.53</v>
      </c>
      <c r="F198" s="7" t="s">
        <v>769</v>
      </c>
      <c r="G198" s="8">
        <v>1.8800000000000001E-2</v>
      </c>
    </row>
    <row r="199" spans="1:7" x14ac:dyDescent="0.3">
      <c r="A199" s="5">
        <v>43551</v>
      </c>
      <c r="B199" s="6">
        <v>21.85</v>
      </c>
      <c r="C199" s="7">
        <v>21.56</v>
      </c>
      <c r="D199" s="7">
        <v>22.08</v>
      </c>
      <c r="E199" s="7">
        <v>21.5</v>
      </c>
      <c r="F199" s="7" t="s">
        <v>1014</v>
      </c>
      <c r="G199" s="8">
        <v>1.44E-2</v>
      </c>
    </row>
    <row r="200" spans="1:7" x14ac:dyDescent="0.3">
      <c r="A200" s="5">
        <v>43550</v>
      </c>
      <c r="B200" s="6">
        <v>21.54</v>
      </c>
      <c r="C200" s="7">
        <v>21</v>
      </c>
      <c r="D200" s="7">
        <v>21.56</v>
      </c>
      <c r="E200" s="7">
        <v>20.99</v>
      </c>
      <c r="F200" s="7" t="s">
        <v>655</v>
      </c>
      <c r="G200" s="8">
        <v>2.87E-2</v>
      </c>
    </row>
    <row r="201" spans="1:7" x14ac:dyDescent="0.3">
      <c r="A201" s="5">
        <v>43549</v>
      </c>
      <c r="B201" s="6">
        <v>20.94</v>
      </c>
      <c r="C201" s="7">
        <v>20.5</v>
      </c>
      <c r="D201" s="7">
        <v>21.14</v>
      </c>
      <c r="E201" s="7">
        <v>20.5</v>
      </c>
      <c r="F201" s="7" t="s">
        <v>1015</v>
      </c>
      <c r="G201" s="8">
        <v>1.3100000000000001E-2</v>
      </c>
    </row>
    <row r="202" spans="1:7" x14ac:dyDescent="0.3">
      <c r="A202" s="5">
        <v>43546</v>
      </c>
      <c r="B202" s="6">
        <v>20.67</v>
      </c>
      <c r="C202" s="7">
        <v>21.01</v>
      </c>
      <c r="D202" s="7">
        <v>21.3</v>
      </c>
      <c r="E202" s="7">
        <v>20.51</v>
      </c>
      <c r="F202" s="7" t="s">
        <v>1016</v>
      </c>
      <c r="G202" s="8">
        <v>-1.29E-2</v>
      </c>
    </row>
    <row r="203" spans="1:7" x14ac:dyDescent="0.3">
      <c r="A203" s="5">
        <v>43545</v>
      </c>
      <c r="B203" s="6">
        <v>20.94</v>
      </c>
      <c r="C203" s="7">
        <v>21.52</v>
      </c>
      <c r="D203" s="7">
        <v>21.75</v>
      </c>
      <c r="E203" s="7">
        <v>20.86</v>
      </c>
      <c r="F203" s="7" t="s">
        <v>1017</v>
      </c>
      <c r="G203" s="8">
        <v>-3.2300000000000002E-2</v>
      </c>
    </row>
    <row r="204" spans="1:7" x14ac:dyDescent="0.3">
      <c r="A204" s="5">
        <v>43544</v>
      </c>
      <c r="B204" s="6">
        <v>21.64</v>
      </c>
      <c r="C204" s="7">
        <v>21.05</v>
      </c>
      <c r="D204" s="7">
        <v>21.92</v>
      </c>
      <c r="E204" s="7">
        <v>20.6</v>
      </c>
      <c r="F204" s="7" t="s">
        <v>1018</v>
      </c>
      <c r="G204" s="8">
        <v>2.46E-2</v>
      </c>
    </row>
    <row r="205" spans="1:7" x14ac:dyDescent="0.3">
      <c r="A205" s="5">
        <v>43543</v>
      </c>
      <c r="B205" s="6">
        <v>21.12</v>
      </c>
      <c r="C205" s="7">
        <v>21.87</v>
      </c>
      <c r="D205" s="7">
        <v>22</v>
      </c>
      <c r="E205" s="7">
        <v>21.05</v>
      </c>
      <c r="F205" s="7" t="s">
        <v>1019</v>
      </c>
      <c r="G205" s="8">
        <v>-3.2099999999999997E-2</v>
      </c>
    </row>
    <row r="206" spans="1:7" x14ac:dyDescent="0.3">
      <c r="A206" s="5">
        <v>43542</v>
      </c>
      <c r="B206" s="6">
        <v>21.82</v>
      </c>
      <c r="C206" s="7">
        <v>22.25</v>
      </c>
      <c r="D206" s="7">
        <v>22.4</v>
      </c>
      <c r="E206" s="7">
        <v>21.1</v>
      </c>
      <c r="F206" s="7" t="s">
        <v>1020</v>
      </c>
      <c r="G206" s="8">
        <v>-2.8899999999999999E-2</v>
      </c>
    </row>
    <row r="207" spans="1:7" x14ac:dyDescent="0.3">
      <c r="A207" s="5">
        <v>43539</v>
      </c>
      <c r="B207" s="6">
        <v>22.47</v>
      </c>
      <c r="C207" s="7">
        <v>22.95</v>
      </c>
      <c r="D207" s="7">
        <v>23.1</v>
      </c>
      <c r="E207" s="7">
        <v>22.21</v>
      </c>
      <c r="F207" s="7" t="s">
        <v>988</v>
      </c>
      <c r="G207" s="8">
        <v>-1.1900000000000001E-2</v>
      </c>
    </row>
    <row r="208" spans="1:7" x14ac:dyDescent="0.3">
      <c r="A208" s="5">
        <v>43538</v>
      </c>
      <c r="B208" s="6">
        <v>22.74</v>
      </c>
      <c r="C208" s="7">
        <v>22.5</v>
      </c>
      <c r="D208" s="7">
        <v>22.88</v>
      </c>
      <c r="E208" s="7">
        <v>22.21</v>
      </c>
      <c r="F208" s="7" t="s">
        <v>1021</v>
      </c>
      <c r="G208" s="8">
        <v>2.06E-2</v>
      </c>
    </row>
    <row r="209" spans="1:7" x14ac:dyDescent="0.3">
      <c r="A209" s="5">
        <v>43537</v>
      </c>
      <c r="B209" s="6">
        <v>22.28</v>
      </c>
      <c r="C209" s="7">
        <v>22.06</v>
      </c>
      <c r="D209" s="7">
        <v>22.5</v>
      </c>
      <c r="E209" s="7">
        <v>21.95</v>
      </c>
      <c r="F209" s="7" t="s">
        <v>295</v>
      </c>
      <c r="G209" s="8">
        <v>-2.2000000000000001E-3</v>
      </c>
    </row>
    <row r="210" spans="1:7" x14ac:dyDescent="0.3">
      <c r="A210" s="5">
        <v>43536</v>
      </c>
      <c r="B210" s="6">
        <v>22.33</v>
      </c>
      <c r="C210" s="7">
        <v>22.49</v>
      </c>
      <c r="D210" s="7">
        <v>23.19</v>
      </c>
      <c r="E210" s="7">
        <v>22.25</v>
      </c>
      <c r="F210" s="7" t="s">
        <v>1022</v>
      </c>
      <c r="G210" s="8">
        <v>2.2000000000000001E-3</v>
      </c>
    </row>
    <row r="211" spans="1:7" x14ac:dyDescent="0.3">
      <c r="A211" s="5">
        <v>43535</v>
      </c>
      <c r="B211" s="6">
        <v>22.28</v>
      </c>
      <c r="C211" s="7">
        <v>22.99</v>
      </c>
      <c r="D211" s="7">
        <v>23.13</v>
      </c>
      <c r="E211" s="7">
        <v>22.09</v>
      </c>
      <c r="F211" s="7" t="s">
        <v>1023</v>
      </c>
      <c r="G211" s="8">
        <v>-3.2099999999999997E-2</v>
      </c>
    </row>
    <row r="212" spans="1:7" x14ac:dyDescent="0.3">
      <c r="A212" s="5">
        <v>43532</v>
      </c>
      <c r="B212" s="6">
        <v>23.02</v>
      </c>
      <c r="C212" s="7">
        <v>23.19</v>
      </c>
      <c r="D212" s="7">
        <v>23.54</v>
      </c>
      <c r="E212" s="7">
        <v>22.61</v>
      </c>
      <c r="F212" s="7" t="s">
        <v>1024</v>
      </c>
      <c r="G212" s="8">
        <v>-1.0699999999999999E-2</v>
      </c>
    </row>
    <row r="213" spans="1:7" x14ac:dyDescent="0.3">
      <c r="A213" s="5">
        <v>43531</v>
      </c>
      <c r="B213" s="6">
        <v>23.27</v>
      </c>
      <c r="C213" s="7">
        <v>22.15</v>
      </c>
      <c r="D213" s="7">
        <v>23.31</v>
      </c>
      <c r="E213" s="7">
        <v>21.91</v>
      </c>
      <c r="F213" s="7" t="s">
        <v>886</v>
      </c>
      <c r="G213" s="8">
        <v>5.1499999999999997E-2</v>
      </c>
    </row>
    <row r="214" spans="1:7" x14ac:dyDescent="0.3">
      <c r="A214" s="5">
        <v>43530</v>
      </c>
      <c r="B214" s="6">
        <v>22.13</v>
      </c>
      <c r="C214" s="7">
        <v>23.02</v>
      </c>
      <c r="D214" s="7">
        <v>23.25</v>
      </c>
      <c r="E214" s="7">
        <v>22.1</v>
      </c>
      <c r="F214" s="7" t="s">
        <v>1025</v>
      </c>
      <c r="G214" s="8">
        <v>-3.5299999999999998E-2</v>
      </c>
    </row>
    <row r="215" spans="1:7" x14ac:dyDescent="0.3">
      <c r="A215" s="5">
        <v>43529</v>
      </c>
      <c r="B215" s="6">
        <v>22.94</v>
      </c>
      <c r="C215" s="7">
        <v>23.01</v>
      </c>
      <c r="D215" s="7">
        <v>23.52</v>
      </c>
      <c r="E215" s="7">
        <v>22.57</v>
      </c>
      <c r="F215" s="7" t="s">
        <v>176</v>
      </c>
      <c r="G215" s="8">
        <v>-8.2000000000000007E-3</v>
      </c>
    </row>
    <row r="216" spans="1:7" x14ac:dyDescent="0.3">
      <c r="A216" s="5">
        <v>43528</v>
      </c>
      <c r="B216" s="6">
        <v>23.13</v>
      </c>
      <c r="C216" s="7">
        <v>22.2</v>
      </c>
      <c r="D216" s="7">
        <v>23.25</v>
      </c>
      <c r="E216" s="7">
        <v>21.88</v>
      </c>
      <c r="F216" s="7" t="s">
        <v>1026</v>
      </c>
      <c r="G216" s="8">
        <v>3.8199999999999998E-2</v>
      </c>
    </row>
    <row r="217" spans="1:7" x14ac:dyDescent="0.3">
      <c r="A217" s="5">
        <v>43525</v>
      </c>
      <c r="B217" s="6">
        <v>22.28</v>
      </c>
      <c r="C217" s="7">
        <v>21.62</v>
      </c>
      <c r="D217" s="7">
        <v>22.35</v>
      </c>
      <c r="E217" s="7">
        <v>21.12</v>
      </c>
      <c r="F217" s="7" t="s">
        <v>431</v>
      </c>
      <c r="G217" s="8">
        <v>2.7199999999999998E-2</v>
      </c>
    </row>
    <row r="218" spans="1:7" x14ac:dyDescent="0.3">
      <c r="A218" s="5">
        <v>43524</v>
      </c>
      <c r="B218" s="6">
        <v>21.69</v>
      </c>
      <c r="C218" s="7">
        <v>21.37</v>
      </c>
      <c r="D218" s="7">
        <v>22.01</v>
      </c>
      <c r="E218" s="7">
        <v>20.75</v>
      </c>
      <c r="F218" s="7" t="s">
        <v>1027</v>
      </c>
      <c r="G218" s="8">
        <v>1.9699999999999999E-2</v>
      </c>
    </row>
    <row r="219" spans="1:7" x14ac:dyDescent="0.3">
      <c r="A219" s="5">
        <v>43523</v>
      </c>
      <c r="B219" s="6">
        <v>21.27</v>
      </c>
      <c r="C219" s="7">
        <v>19.809999999999999</v>
      </c>
      <c r="D219" s="7">
        <v>21.35</v>
      </c>
      <c r="E219" s="7">
        <v>19.739999999999998</v>
      </c>
      <c r="F219" s="7" t="s">
        <v>402</v>
      </c>
      <c r="G219" s="8">
        <v>8.1900000000000001E-2</v>
      </c>
    </row>
    <row r="220" spans="1:7" x14ac:dyDescent="0.3">
      <c r="A220" s="5">
        <v>43522</v>
      </c>
      <c r="B220" s="6">
        <v>19.66</v>
      </c>
      <c r="C220" s="7">
        <v>19.239999999999998</v>
      </c>
      <c r="D220" s="7">
        <v>19.89</v>
      </c>
      <c r="E220" s="7">
        <v>19.12</v>
      </c>
      <c r="F220" s="7" t="s">
        <v>1028</v>
      </c>
      <c r="G220" s="8">
        <v>2.18E-2</v>
      </c>
    </row>
    <row r="221" spans="1:7" x14ac:dyDescent="0.3">
      <c r="A221" s="5">
        <v>43521</v>
      </c>
      <c r="B221" s="6">
        <v>19.239999999999998</v>
      </c>
      <c r="C221" s="7">
        <v>18.739999999999998</v>
      </c>
      <c r="D221" s="7">
        <v>19.5</v>
      </c>
      <c r="E221" s="7">
        <v>18.45</v>
      </c>
      <c r="F221" s="7" t="s">
        <v>1029</v>
      </c>
      <c r="G221" s="8">
        <v>1.5800000000000002E-2</v>
      </c>
    </row>
    <row r="222" spans="1:7" x14ac:dyDescent="0.3">
      <c r="A222" s="5">
        <v>43518</v>
      </c>
      <c r="B222" s="6">
        <v>18.940000000000001</v>
      </c>
      <c r="C222" s="7">
        <v>18.8</v>
      </c>
      <c r="D222" s="7">
        <v>19.09</v>
      </c>
      <c r="E222" s="7">
        <v>18.399999999999999</v>
      </c>
      <c r="F222" s="7" t="s">
        <v>1030</v>
      </c>
      <c r="G222" s="8">
        <v>7.4000000000000003E-3</v>
      </c>
    </row>
    <row r="223" spans="1:7" x14ac:dyDescent="0.3">
      <c r="A223" s="5">
        <v>43517</v>
      </c>
      <c r="B223" s="6">
        <v>18.8</v>
      </c>
      <c r="C223" s="7">
        <v>20.3</v>
      </c>
      <c r="D223" s="7">
        <v>20.440000000000001</v>
      </c>
      <c r="E223" s="7">
        <v>18.71</v>
      </c>
      <c r="F223" s="7" t="s">
        <v>1031</v>
      </c>
      <c r="G223" s="8">
        <v>-8.2000000000000003E-2</v>
      </c>
    </row>
    <row r="224" spans="1:7" x14ac:dyDescent="0.3">
      <c r="A224" s="5">
        <v>43516</v>
      </c>
      <c r="B224" s="6">
        <v>20.48</v>
      </c>
      <c r="C224" s="7">
        <v>20.260000000000002</v>
      </c>
      <c r="D224" s="7">
        <v>20.54</v>
      </c>
      <c r="E224" s="7">
        <v>19.899999999999999</v>
      </c>
      <c r="F224" s="7" t="s">
        <v>1032</v>
      </c>
      <c r="G224" s="8">
        <v>1.34E-2</v>
      </c>
    </row>
    <row r="225" spans="1:7" x14ac:dyDescent="0.3">
      <c r="A225" s="5">
        <v>43515</v>
      </c>
      <c r="B225" s="6">
        <v>20.21</v>
      </c>
      <c r="C225" s="7">
        <v>20.059999999999999</v>
      </c>
      <c r="D225" s="7">
        <v>20.59</v>
      </c>
      <c r="E225" s="7">
        <v>19.87</v>
      </c>
      <c r="F225" s="7" t="s">
        <v>561</v>
      </c>
      <c r="G225" s="8">
        <v>0.01</v>
      </c>
    </row>
    <row r="226" spans="1:7" x14ac:dyDescent="0.3">
      <c r="A226" s="5">
        <v>43514</v>
      </c>
      <c r="B226" s="6">
        <v>20.010000000000002</v>
      </c>
      <c r="C226" s="7">
        <v>20.5</v>
      </c>
      <c r="D226" s="7">
        <v>20.84</v>
      </c>
      <c r="E226" s="7">
        <v>19.82</v>
      </c>
      <c r="F226" s="7" t="s">
        <v>1033</v>
      </c>
      <c r="G226" s="8">
        <v>-2.01E-2</v>
      </c>
    </row>
    <row r="227" spans="1:7" x14ac:dyDescent="0.3">
      <c r="A227" s="5">
        <v>43511</v>
      </c>
      <c r="B227" s="6">
        <v>20.420000000000002</v>
      </c>
      <c r="C227" s="7">
        <v>19.649999999999999</v>
      </c>
      <c r="D227" s="7">
        <v>20.66</v>
      </c>
      <c r="E227" s="7">
        <v>19.45</v>
      </c>
      <c r="F227" s="7" t="s">
        <v>1034</v>
      </c>
      <c r="G227" s="8">
        <v>3.2399999999999998E-2</v>
      </c>
    </row>
    <row r="228" spans="1:7" x14ac:dyDescent="0.3">
      <c r="A228" s="5">
        <v>43510</v>
      </c>
      <c r="B228" s="6">
        <v>19.78</v>
      </c>
      <c r="C228" s="7">
        <v>20.91</v>
      </c>
      <c r="D228" s="7">
        <v>21.22</v>
      </c>
      <c r="E228" s="7">
        <v>19.690000000000001</v>
      </c>
      <c r="F228" s="7" t="s">
        <v>1035</v>
      </c>
      <c r="G228" s="8">
        <v>-5.5399999999999998E-2</v>
      </c>
    </row>
    <row r="229" spans="1:7" x14ac:dyDescent="0.3">
      <c r="A229" s="5">
        <v>43509</v>
      </c>
      <c r="B229" s="6">
        <v>20.94</v>
      </c>
      <c r="C229" s="7">
        <v>20.49</v>
      </c>
      <c r="D229" s="7">
        <v>21.15</v>
      </c>
      <c r="E229" s="7">
        <v>19.75</v>
      </c>
      <c r="F229" s="7" t="s">
        <v>1036</v>
      </c>
      <c r="G229" s="8">
        <v>1.1599999999999999E-2</v>
      </c>
    </row>
    <row r="230" spans="1:7" x14ac:dyDescent="0.3">
      <c r="A230" s="5">
        <v>43508</v>
      </c>
      <c r="B230" s="6">
        <v>20.7</v>
      </c>
      <c r="C230" s="7">
        <v>22.4</v>
      </c>
      <c r="D230" s="7">
        <v>22.59</v>
      </c>
      <c r="E230" s="7">
        <v>20.57</v>
      </c>
      <c r="F230" s="7" t="s">
        <v>1037</v>
      </c>
      <c r="G230" s="8">
        <v>-7.5899999999999995E-2</v>
      </c>
    </row>
    <row r="231" spans="1:7" x14ac:dyDescent="0.3">
      <c r="A231" s="5">
        <v>43507</v>
      </c>
      <c r="B231" s="6">
        <v>22.4</v>
      </c>
      <c r="C231" s="7">
        <v>22.2</v>
      </c>
      <c r="D231" s="7">
        <v>22.44</v>
      </c>
      <c r="E231" s="7">
        <v>21.49</v>
      </c>
      <c r="F231" s="7" t="s">
        <v>1038</v>
      </c>
      <c r="G231" s="8">
        <v>1.2999999999999999E-3</v>
      </c>
    </row>
    <row r="232" spans="1:7" x14ac:dyDescent="0.3">
      <c r="A232" s="5">
        <v>43504</v>
      </c>
      <c r="B232" s="6">
        <v>22.37</v>
      </c>
      <c r="C232" s="7">
        <v>23.48</v>
      </c>
      <c r="D232" s="7">
        <v>23.75</v>
      </c>
      <c r="E232" s="7">
        <v>22.23</v>
      </c>
      <c r="F232" s="7" t="s">
        <v>1039</v>
      </c>
      <c r="G232" s="8">
        <v>-4.7300000000000002E-2</v>
      </c>
    </row>
    <row r="233" spans="1:7" x14ac:dyDescent="0.3">
      <c r="A233" s="5">
        <v>43503</v>
      </c>
      <c r="B233" s="6">
        <v>23.48</v>
      </c>
      <c r="C233" s="7">
        <v>23.8</v>
      </c>
      <c r="D233" s="7">
        <v>24.18</v>
      </c>
      <c r="E233" s="7">
        <v>23.2</v>
      </c>
      <c r="F233" s="7" t="s">
        <v>1040</v>
      </c>
      <c r="G233" s="8">
        <v>-9.2999999999999992E-3</v>
      </c>
    </row>
    <row r="234" spans="1:7" x14ac:dyDescent="0.3">
      <c r="A234" s="5">
        <v>43502</v>
      </c>
      <c r="B234" s="6">
        <v>23.7</v>
      </c>
      <c r="C234" s="7">
        <v>23.02</v>
      </c>
      <c r="D234" s="7">
        <v>24.05</v>
      </c>
      <c r="E234" s="7">
        <v>22.85</v>
      </c>
      <c r="F234" s="7" t="s">
        <v>1041</v>
      </c>
      <c r="G234" s="8">
        <v>2.29E-2</v>
      </c>
    </row>
    <row r="235" spans="1:7" x14ac:dyDescent="0.3">
      <c r="A235" s="5">
        <v>43501</v>
      </c>
      <c r="B235" s="6">
        <v>23.17</v>
      </c>
      <c r="C235" s="7">
        <v>23.19</v>
      </c>
      <c r="D235" s="7">
        <v>23.5</v>
      </c>
      <c r="E235" s="7">
        <v>22.7</v>
      </c>
      <c r="F235" s="7" t="s">
        <v>1042</v>
      </c>
      <c r="G235" s="8">
        <v>4.7999999999999996E-3</v>
      </c>
    </row>
    <row r="236" spans="1:7" x14ac:dyDescent="0.3">
      <c r="A236" s="5">
        <v>43500</v>
      </c>
      <c r="B236" s="6">
        <v>23.06</v>
      </c>
      <c r="C236" s="7">
        <v>21.8</v>
      </c>
      <c r="D236" s="7">
        <v>23.15</v>
      </c>
      <c r="E236" s="7">
        <v>21.34</v>
      </c>
      <c r="F236" s="7" t="s">
        <v>667</v>
      </c>
      <c r="G236" s="8">
        <v>4.87E-2</v>
      </c>
    </row>
    <row r="237" spans="1:7" x14ac:dyDescent="0.3">
      <c r="A237" s="5">
        <v>43497</v>
      </c>
      <c r="B237" s="6">
        <v>21.99</v>
      </c>
      <c r="C237" s="7">
        <v>22.29</v>
      </c>
      <c r="D237" s="7">
        <v>22.32</v>
      </c>
      <c r="E237" s="7">
        <v>21.55</v>
      </c>
      <c r="F237" s="7" t="s">
        <v>979</v>
      </c>
      <c r="G237" s="8">
        <v>-1.3899999999999999E-2</v>
      </c>
    </row>
    <row r="238" spans="1:7" x14ac:dyDescent="0.3">
      <c r="A238" s="5">
        <v>43496</v>
      </c>
      <c r="B238" s="6">
        <v>22.3</v>
      </c>
      <c r="C238" s="7">
        <v>23.04</v>
      </c>
      <c r="D238" s="7">
        <v>23.1</v>
      </c>
      <c r="E238" s="7">
        <v>22.09</v>
      </c>
      <c r="F238" s="7" t="s">
        <v>1043</v>
      </c>
      <c r="G238" s="8">
        <v>-3.3000000000000002E-2</v>
      </c>
    </row>
    <row r="239" spans="1:7" x14ac:dyDescent="0.3">
      <c r="A239" s="5">
        <v>43495</v>
      </c>
      <c r="B239" s="6">
        <v>23.06</v>
      </c>
      <c r="C239" s="7">
        <v>23.23</v>
      </c>
      <c r="D239" s="7">
        <v>23.59</v>
      </c>
      <c r="E239" s="7">
        <v>22.75</v>
      </c>
      <c r="F239" s="7" t="s">
        <v>1044</v>
      </c>
      <c r="G239" s="8">
        <v>-1.41E-2</v>
      </c>
    </row>
    <row r="240" spans="1:7" x14ac:dyDescent="0.3">
      <c r="A240" s="5">
        <v>43494</v>
      </c>
      <c r="B240" s="6">
        <v>23.39</v>
      </c>
      <c r="C240" s="7">
        <v>22.75</v>
      </c>
      <c r="D240" s="7">
        <v>23.47</v>
      </c>
      <c r="E240" s="7">
        <v>22.07</v>
      </c>
      <c r="F240" s="7" t="s">
        <v>1045</v>
      </c>
      <c r="G240" s="8">
        <v>2.7199999999999998E-2</v>
      </c>
    </row>
    <row r="241" spans="1:7" x14ac:dyDescent="0.3">
      <c r="A241" s="5">
        <v>43493</v>
      </c>
      <c r="B241" s="6">
        <v>22.77</v>
      </c>
      <c r="C241" s="7">
        <v>23.95</v>
      </c>
      <c r="D241" s="7">
        <v>24.4</v>
      </c>
      <c r="E241" s="7">
        <v>22.55</v>
      </c>
      <c r="F241" s="7" t="s">
        <v>1046</v>
      </c>
      <c r="G241" s="8">
        <v>-4.8500000000000001E-2</v>
      </c>
    </row>
    <row r="242" spans="1:7" x14ac:dyDescent="0.3">
      <c r="A242" s="5">
        <v>43490</v>
      </c>
      <c r="B242" s="6">
        <v>23.93</v>
      </c>
      <c r="C242" s="7">
        <v>24.04</v>
      </c>
      <c r="D242" s="7">
        <v>24.14</v>
      </c>
      <c r="E242" s="7">
        <v>23.45</v>
      </c>
      <c r="F242" s="7" t="s">
        <v>215</v>
      </c>
      <c r="G242" s="8">
        <v>-5.7999999999999996E-3</v>
      </c>
    </row>
    <row r="243" spans="1:7" x14ac:dyDescent="0.3">
      <c r="A243" s="5">
        <v>43489</v>
      </c>
      <c r="B243" s="6">
        <v>24.07</v>
      </c>
      <c r="C243" s="7">
        <v>24.88</v>
      </c>
      <c r="D243" s="7">
        <v>24.9</v>
      </c>
      <c r="E243" s="7">
        <v>24.04</v>
      </c>
      <c r="F243" s="7" t="s">
        <v>398</v>
      </c>
      <c r="G243" s="8">
        <v>-2.63E-2</v>
      </c>
    </row>
    <row r="244" spans="1:7" x14ac:dyDescent="0.3">
      <c r="A244" s="5">
        <v>43488</v>
      </c>
      <c r="B244" s="6">
        <v>24.72</v>
      </c>
      <c r="C244" s="7">
        <v>25.34</v>
      </c>
      <c r="D244" s="7">
        <v>25.48</v>
      </c>
      <c r="E244" s="7">
        <v>24.63</v>
      </c>
      <c r="F244" s="7" t="s">
        <v>979</v>
      </c>
      <c r="G244" s="8">
        <v>-1.9400000000000001E-2</v>
      </c>
    </row>
    <row r="245" spans="1:7" x14ac:dyDescent="0.3">
      <c r="A245" s="5">
        <v>43487</v>
      </c>
      <c r="B245" s="6">
        <v>25.21</v>
      </c>
      <c r="C245" s="7">
        <v>24.47</v>
      </c>
      <c r="D245" s="7">
        <v>25.35</v>
      </c>
      <c r="E245" s="7">
        <v>24.25</v>
      </c>
      <c r="F245" s="7" t="s">
        <v>1047</v>
      </c>
      <c r="G245" s="8">
        <v>3.0200000000000001E-2</v>
      </c>
    </row>
    <row r="246" spans="1:7" x14ac:dyDescent="0.3">
      <c r="A246" s="5">
        <v>43486</v>
      </c>
      <c r="B246" s="6">
        <v>24.47</v>
      </c>
      <c r="C246" s="7">
        <v>24.85</v>
      </c>
      <c r="D246" s="7">
        <v>24.85</v>
      </c>
      <c r="E246" s="7">
        <v>23.93</v>
      </c>
      <c r="F246" s="7" t="s">
        <v>942</v>
      </c>
      <c r="G246" s="8">
        <v>-1.5699999999999999E-2</v>
      </c>
    </row>
    <row r="247" spans="1:7" x14ac:dyDescent="0.3">
      <c r="A247" s="5">
        <v>43483</v>
      </c>
      <c r="B247" s="6">
        <v>24.86</v>
      </c>
      <c r="C247" s="7">
        <v>23.72</v>
      </c>
      <c r="D247" s="7">
        <v>24.95</v>
      </c>
      <c r="E247" s="7">
        <v>23.45</v>
      </c>
      <c r="F247" s="7" t="s">
        <v>997</v>
      </c>
      <c r="G247" s="8">
        <v>5.0299999999999997E-2</v>
      </c>
    </row>
    <row r="248" spans="1:7" x14ac:dyDescent="0.3">
      <c r="A248" s="5">
        <v>43482</v>
      </c>
      <c r="B248" s="6">
        <v>23.67</v>
      </c>
      <c r="C248" s="7">
        <v>23.42</v>
      </c>
      <c r="D248" s="7">
        <v>23.97</v>
      </c>
      <c r="E248" s="7">
        <v>23.38</v>
      </c>
      <c r="F248" s="7" t="s">
        <v>18</v>
      </c>
      <c r="G248" s="8">
        <v>1.15E-2</v>
      </c>
    </row>
    <row r="249" spans="1:7" x14ac:dyDescent="0.3">
      <c r="A249" s="5">
        <v>43481</v>
      </c>
      <c r="B249" s="6">
        <v>23.4</v>
      </c>
      <c r="C249" s="7">
        <v>22.38</v>
      </c>
      <c r="D249" s="7">
        <v>23.45</v>
      </c>
      <c r="E249" s="7">
        <v>22.3</v>
      </c>
      <c r="F249" s="7" t="s">
        <v>1048</v>
      </c>
      <c r="G249" s="8">
        <v>3.4500000000000003E-2</v>
      </c>
    </row>
    <row r="250" spans="1:7" x14ac:dyDescent="0.3">
      <c r="A250" s="5">
        <v>43480</v>
      </c>
      <c r="B250" s="6">
        <v>22.62</v>
      </c>
      <c r="C250" s="7">
        <v>22.73</v>
      </c>
      <c r="D250" s="7">
        <v>22.92</v>
      </c>
      <c r="E250" s="7">
        <v>22.4</v>
      </c>
      <c r="F250" s="7" t="s">
        <v>767</v>
      </c>
      <c r="G250" s="8">
        <v>3.0999999999999999E-3</v>
      </c>
    </row>
    <row r="251" spans="1:7" x14ac:dyDescent="0.3">
      <c r="A251" s="5">
        <v>43479</v>
      </c>
      <c r="B251" s="6">
        <v>22.55</v>
      </c>
      <c r="C251" s="7">
        <v>22.93</v>
      </c>
      <c r="D251" s="7">
        <v>22.93</v>
      </c>
      <c r="E251" s="7">
        <v>21.78</v>
      </c>
      <c r="F251" s="7" t="s">
        <v>1049</v>
      </c>
      <c r="G251" s="8">
        <v>-8.3999999999999995E-3</v>
      </c>
    </row>
    <row r="252" spans="1:7" x14ac:dyDescent="0.3">
      <c r="A252" s="5">
        <v>43476</v>
      </c>
      <c r="B252" s="6">
        <v>22.74</v>
      </c>
      <c r="C252" s="7">
        <v>22.22</v>
      </c>
      <c r="D252" s="7">
        <v>22.9</v>
      </c>
      <c r="E252" s="7">
        <v>22.22</v>
      </c>
      <c r="F252" s="7" t="s">
        <v>1050</v>
      </c>
      <c r="G252" s="8">
        <v>2.8500000000000001E-2</v>
      </c>
    </row>
    <row r="253" spans="1:7" x14ac:dyDescent="0.3">
      <c r="A253" s="5">
        <v>43475</v>
      </c>
      <c r="B253" s="6">
        <v>22.11</v>
      </c>
      <c r="C253" s="7">
        <v>21.96</v>
      </c>
      <c r="D253" s="7">
        <v>22.34</v>
      </c>
      <c r="E253" s="7">
        <v>21.36</v>
      </c>
      <c r="F253" s="7" t="s">
        <v>1051</v>
      </c>
      <c r="G253" s="8">
        <v>3.5999999999999999E-3</v>
      </c>
    </row>
    <row r="254" spans="1:7" x14ac:dyDescent="0.3">
      <c r="A254" s="5">
        <v>43474</v>
      </c>
      <c r="B254" s="6">
        <v>22.03</v>
      </c>
      <c r="C254" s="7">
        <v>22.96</v>
      </c>
      <c r="D254" s="7">
        <v>23.29</v>
      </c>
      <c r="E254" s="7">
        <v>21.98</v>
      </c>
      <c r="F254" s="7" t="s">
        <v>1052</v>
      </c>
      <c r="G254" s="8">
        <v>-3.5499999999999997E-2</v>
      </c>
    </row>
    <row r="255" spans="1:7" x14ac:dyDescent="0.3">
      <c r="A255" s="5">
        <v>43473</v>
      </c>
      <c r="B255" s="6">
        <v>22.84</v>
      </c>
      <c r="C255" s="7">
        <v>22.21</v>
      </c>
      <c r="D255" s="7">
        <v>23.11</v>
      </c>
      <c r="E255" s="7">
        <v>22.16</v>
      </c>
      <c r="F255" s="7" t="s">
        <v>1013</v>
      </c>
      <c r="G255" s="8">
        <v>2.6499999999999999E-2</v>
      </c>
    </row>
    <row r="256" spans="1:7" x14ac:dyDescent="0.3">
      <c r="A256" s="5">
        <v>43472</v>
      </c>
      <c r="B256" s="6">
        <v>22.25</v>
      </c>
      <c r="C256" s="7">
        <v>23.69</v>
      </c>
      <c r="D256" s="7">
        <v>23.69</v>
      </c>
      <c r="E256" s="7">
        <v>21.86</v>
      </c>
      <c r="F256" s="7" t="s">
        <v>912</v>
      </c>
      <c r="G256" s="8">
        <v>-6.2399999999999997E-2</v>
      </c>
    </row>
    <row r="257" spans="1:7" x14ac:dyDescent="0.3">
      <c r="A257" s="5">
        <v>43469</v>
      </c>
      <c r="B257" s="6">
        <v>23.73</v>
      </c>
      <c r="C257" s="7">
        <v>23.25</v>
      </c>
      <c r="D257" s="7">
        <v>23.96</v>
      </c>
      <c r="E257" s="7">
        <v>23</v>
      </c>
      <c r="F257" s="7" t="s">
        <v>1053</v>
      </c>
      <c r="G257" s="8">
        <v>1.7600000000000001E-2</v>
      </c>
    </row>
    <row r="258" spans="1:7" x14ac:dyDescent="0.3">
      <c r="A258" s="5">
        <v>43468</v>
      </c>
      <c r="B258" s="6">
        <v>23.32</v>
      </c>
      <c r="C258" s="7">
        <v>25.14</v>
      </c>
      <c r="D258" s="7">
        <v>25.15</v>
      </c>
      <c r="E258" s="7">
        <v>23.24</v>
      </c>
      <c r="F258" s="7" t="s">
        <v>1054</v>
      </c>
      <c r="G258" s="8">
        <v>-7.8600000000000003E-2</v>
      </c>
    </row>
    <row r="259" spans="1:7" x14ac:dyDescent="0.3">
      <c r="A259" s="5">
        <v>43467</v>
      </c>
      <c r="B259" s="6">
        <v>25.31</v>
      </c>
      <c r="C259" s="7">
        <v>24.8</v>
      </c>
      <c r="D259" s="7">
        <v>25.73</v>
      </c>
      <c r="E259" s="7">
        <v>24.59</v>
      </c>
      <c r="F259" s="7" t="s">
        <v>1055</v>
      </c>
      <c r="G259" s="8">
        <v>1.2E-2</v>
      </c>
    </row>
    <row r="260" spans="1:7" x14ac:dyDescent="0.3">
      <c r="A260" s="10" t="s">
        <v>1058</v>
      </c>
      <c r="B260" s="12">
        <f>AVERAGE(B2:B259)</f>
        <v>24.924418604651155</v>
      </c>
      <c r="C260" s="11">
        <f>AVERAGE(C2:C259)</f>
        <v>24.920775193798448</v>
      </c>
      <c r="D260" s="11">
        <f>AVERAGE(D2:D259)</f>
        <v>25.372364341085266</v>
      </c>
      <c r="E260" s="11">
        <f>AVERAGE(E2:E259)</f>
        <v>24.442480620155031</v>
      </c>
    </row>
  </sheetData>
  <autoFilter ref="A1:G260" xr:uid="{F0A08246-F340-4ED2-A023-9F98D61A1BCE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EUA Y 2024</vt:lpstr>
      <vt:lpstr>EUA Y 2023</vt:lpstr>
      <vt:lpstr>EUA Y 2022</vt:lpstr>
      <vt:lpstr>EUA Y 2021</vt:lpstr>
      <vt:lpstr>EUA Y 2020</vt:lpstr>
      <vt:lpstr>EUA 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Macheva</dc:creator>
  <cp:lastModifiedBy>Irena Macheva</cp:lastModifiedBy>
  <dcterms:created xsi:type="dcterms:W3CDTF">2023-11-19T10:12:32Z</dcterms:created>
  <dcterms:modified xsi:type="dcterms:W3CDTF">2024-04-07T21:02:43Z</dcterms:modified>
</cp:coreProperties>
</file>